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onsters Config" sheetId="2" r:id="rId6"/>
    <sheet state="visible" name="Feast Art" sheetId="3" r:id="rId7"/>
    <sheet state="visible" name="Weights (Feast)" sheetId="4" r:id="rId8"/>
    <sheet state="visible" name="Feast" sheetId="5" r:id="rId9"/>
    <sheet state="visible" name="Feast Sequence" sheetId="6" r:id="rId10"/>
    <sheet state="visible" name="Feast Combat Ability" sheetId="7" r:id="rId11"/>
    <sheet state="visible" name="Feast Grid Ability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ข้อความ ability ดั้งเดิม — เก็บไว้อ้างอิง; เวอร์ชันที่แตกคอลัมน์อยู่ในชีต Feast Ability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tune บน 1 speed-fill=1 attack; ระบบใหม่มีหลาย action -&gt; re-tune (GD-102)</t>
      </text>
    </comment>
    <comment authorId="0" ref="B64">
      <text>
        <t xml:space="preserve">Grid keyword — ถูกข้ามด้วย Scope=Grid (EV=0)</t>
      </text>
    </comment>
    <comment authorId="0" ref="A30">
      <text>
        <t xml:space="preserve">เดิมชื่อ On-Action</t>
      </text>
    </comment>
    <comment authorId="0" ref="B11">
      <text>
        <t xml:space="preserve">ระบบเดิมไม่คิด budget ให้ ability -&gt; ตั้งเท่า Stat Budget ไว้ก่อน; dCP จะโชว์พลัง ability ที่แบกอยู่</t>
      </text>
    </comment>
    <comment authorId="0" ref="B43">
      <text>
        <t xml:space="preserve">Grid keyword — ถูกข้ามด้วย Scope=Grid ใน Feast Ability (EV=0) ค่านี้คงไว้เผื่ออนาคต</t>
      </text>
    </comment>
    <comment authorId="0" ref="B75">
      <text>
        <t xml:space="preserve">ยิง Special 1 ครั้ง/rotation = CP เท่านี้ (ตั้งเท่า Charge per slot ฝั่ง Equipment)</t>
      </text>
    </comment>
    <comment authorId="0" ref="B39">
      <text>
        <t xml:space="preserve">Grid keyword — ถูกข้ามด้วย Scope=Grid ใน Feast Ability (EV=0) ค่านี้คงไว้เผื่ออนาคต</t>
      </text>
    </comment>
    <comment authorId="0" ref="B68">
      <text>
        <t xml:space="preserve">Grid keyword — ถูกข้ามด้วย Scope=Grid (EV=0)</t>
      </text>
    </comment>
    <comment authorId="0" ref="B19">
      <text>
        <t xml:space="preserve">คูณกับผลรวม ATK ของทุก action (Total ATK) ไม่ใช่ ATK เดี่ยว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=0 จนกว่าตัวนั้นจะมี ability ที่ Lane=Special</t>
      </text>
    </comment>
    <comment authorId="0" ref="H1">
      <text>
        <t xml:space="preserve">Max Action Gauge ของ Feast — ช่องที่ต้องเติมก่อนยิง Special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Combat = มีผลใน combat จริง -&gt; คิด Effect Value | Grid = ผลบน map (Taunt/Freezer ฯลฯ) -&gt; Effect Value = 0 เสมอ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Combat = มีผลใน combat จริง -&gt; คิด Effect Value | Grid = ผลบน map (Taunt/Freezer ฯลฯ) -&gt; Effect Value = 0 เสมอ</t>
      </text>
    </comment>
  </commentList>
</comments>
</file>

<file path=xl/sharedStrings.xml><?xml version="1.0" encoding="utf-8"?>
<sst xmlns="http://schemas.openxmlformats.org/spreadsheetml/2006/main" count="718" uniqueCount="243">
  <si>
    <t>SUMEEPER FEAST SHEET — แยกหน้า Art ออกจาก Data + ปรับให้ตรงกับ Equipment Design B</t>
  </si>
  <si>
    <t>Key</t>
  </si>
  <si>
    <t>โครงสร้างชีต (ลำดับซ้าย→ขวา)</t>
  </si>
  <si>
    <t>WEIGHT TABLES — FEAST (แก้ค่าสีน้ำเงินเพื่อ tune)</t>
  </si>
  <si>
    <t>Tier</t>
  </si>
  <si>
    <t>• Monsters Config — DATA ล้วน ไม่มีคอลัมน์ภาพแล้ว: Key/Tier/ชื่อ/Name/HP/ATK/DEF/SPD/Stat Sum/ความสามารถ/ของดรอบ/Note</t>
  </si>
  <si>
    <t>• Feast Art       — หน้าใหม่: Key + ภาพตัวหลักตอนสู้ + ภาพตัวจิ๋วในแมพ + ชื่อ + รายละเอียด (ภาพทั้ง 31 ย้ายมาที่นี่)</t>
  </si>
  <si>
    <t>ชื่อ (TH)</t>
  </si>
  <si>
    <t>• Weights (Feast) — weight tables ฝั่ง Feast</t>
  </si>
  <si>
    <t>• Feast           — สรุป CP (ดึง stat จาก Monsters Config ด้วยลิงก์สีเขียว)</t>
  </si>
  <si>
    <t>พื้นเหลืองเข้ม = weight ที่ยังไม่เคยมี ตั้งค่าเริ่มต้นไว้ ต้อง tune จาก playtest</t>
  </si>
  <si>
    <t>• Feast Sequence  — 1 แถว = 1 action</t>
  </si>
  <si>
    <t>• Feast Ability   — 1 แถว = 1 ability (โครงเดียวกับ Ability ของ Equipment)</t>
  </si>
  <si>
    <t>Name (EN)</t>
  </si>
  <si>
    <t>Tier Stat Budget</t>
  </si>
  <si>
    <t>การแยกหน้า Art / Data</t>
  </si>
  <si>
    <t>HP</t>
  </si>
  <si>
    <t>• ภาพ embedded ทั้งหมดอยู่บนหน้า Feast Art (คอลัมน์ B, C) — Monsters Config ไม่มีภาพแล้ว</t>
  </si>
  <si>
    <t>ATK</t>
  </si>
  <si>
    <t>• ทั้งสองหน้าเชื่อมกันด้วย Key (คอลัมน์ A) — เพิ่ม/ลบตัว ให้ sync Key ให้ตรงกันทั้งสองหน้า</t>
  </si>
  <si>
    <t>DEF</t>
  </si>
  <si>
    <t>สี</t>
  </si>
  <si>
    <t>น้ำเงิน=designer กรอก | ดำ=สูตร | เขียว=ลิงก์ข้ามชีต | เหลืองอ่อน=ช่องกรอก | เหลืองเข้ม=weight ใหม่ที่ต้อง tune</t>
  </si>
  <si>
    <t>SPD</t>
  </si>
  <si>
    <t>สูตรหลัก (เหมือนเวอร์ชันก่อน)</t>
  </si>
  <si>
    <t>Stat Sum</t>
  </si>
  <si>
    <t>Total ATK=SUMIF(Feast Sequence) | Actions=COUNTIF(Feast Sequence)</t>
  </si>
  <si>
    <t>Stat Sum=HP×1 + Total ATK×3 + DEF×3 + SPD×2   (คงน้ำหนักเดิมของชีต Feast)</t>
  </si>
  <si>
    <t>Ability Value=SUMIF(Feast Ability.Effect Value) | Special Rate=Total Charge / Max AG</t>
  </si>
  <si>
    <t>Charge Value=Special Rate×W  (=0 ถ้ายังไม่มี ability Lane=Special)</t>
  </si>
  <si>
    <t>ความสามารถ (raw)</t>
  </si>
  <si>
    <t>Combat Power=Stat Sum + Ability Value + Charge Value | dStat/dCP = ค่าจริง − budget</t>
  </si>
  <si>
    <t>ของดรอบ</t>
  </si>
  <si>
    <t>งานค้าง (การ์ด GD-104)</t>
  </si>
  <si>
    <t>• ยังไม่มี Feast ตัวไหน Lane=Special — คอลัมน์ Note ในชีต Feast Ability mark ตัวที่เข้าข่าย (active/offensive)</t>
  </si>
  <si>
    <t>Note</t>
  </si>
  <si>
    <t>• Sequence บอส T5 ยังเป็น default [Attack]×3 — hand-craft ได้</t>
  </si>
  <si>
    <t>• weight ใหม่ยังไม่ผ่าน playtest</t>
  </si>
  <si>
    <t>MONSTER_ORANGECAT</t>
  </si>
  <si>
    <t>Scope (Combat / Grid) — เพิ่มใหม่</t>
  </si>
  <si>
    <t>• grid keyword (Taunt, Freezer, ...) มีผลบน map ไม่มีผลใน combat -&gt; Scope=Grid แล้ว Effect Value = 0 เสมอ (แถวย้อมฟ้าอ่อน)</t>
  </si>
  <si>
    <t>• ability ที่เป็น grid keyword ไม่ควรแปลงเป็น Special (Special เป็น combat trigger)</t>
  </si>
  <si>
    <t>• ผลข้างเคียง: ตัวที่เคย mark เป็น Special candidate (Battlecry Taunt/Freezer) ตกเกณฑ์หมด — Special ของ Feast ชุดแรกต้องออกแบบใหม่ใน GD-104</t>
  </si>
  <si>
    <t>• Eater ตั้ง Scope=Combat ไว้ก่อน — รอ confirm</t>
  </si>
  <si>
    <t>แงวส้ม</t>
  </si>
  <si>
    <t>Orange Cat</t>
  </si>
  <si>
    <t>Tier CP Budget</t>
  </si>
  <si>
    <t>ผัก * 1 ชิ้น</t>
  </si>
  <si>
    <t>Stat Weight (for Stat Sum)</t>
  </si>
  <si>
    <t>MONSTER_ONPIRENION</t>
  </si>
  <si>
    <t>หัวหอมแดรกคูลา</t>
  </si>
  <si>
    <t>Onpirenion</t>
  </si>
  <si>
    <t>ตัวหลักตอนสู้</t>
  </si>
  <si>
    <t>ตัวจิ๋วในแมพ</t>
  </si>
  <si>
    <t>เครื่องเทศ * 1 ชิ้น</t>
  </si>
  <si>
    <t>Trigger Weight</t>
  </si>
  <si>
    <t>Passive</t>
  </si>
  <si>
    <t>รายละเอียด</t>
  </si>
  <si>
    <t>MONSTER_MUSHROOMRAT</t>
  </si>
  <si>
    <t>หนูหูเห็ด</t>
  </si>
  <si>
    <t>On-Start</t>
  </si>
  <si>
    <t>Mushroom Rat</t>
  </si>
  <si>
    <t>Battlecry</t>
  </si>
  <si>
    <t>Death</t>
  </si>
  <si>
    <t>On-Half</t>
  </si>
  <si>
    <t>เนื้อ * 1 ชิ้น</t>
  </si>
  <si>
    <t>On-Exposed</t>
  </si>
  <si>
    <t>MONSTER_CABBAGEDOG</t>
  </si>
  <si>
    <t>หมาผักกาด</t>
  </si>
  <si>
    <t>Special</t>
  </si>
  <si>
    <t>Cabbage dog</t>
  </si>
  <si>
    <t>On-Damaged</t>
  </si>
  <si>
    <t>On-Hit</t>
  </si>
  <si>
    <t>Verb Weight</t>
  </si>
  <si>
    <t>MONSTER_CHERRYBIRD</t>
  </si>
  <si>
    <t>Lose</t>
  </si>
  <si>
    <t>นกเชอรี่</t>
  </si>
  <si>
    <t>Cherry Bird</t>
  </si>
  <si>
    <t>Restore</t>
  </si>
  <si>
    <t>Gain</t>
  </si>
  <si>
    <t>แมว+ส้ม</t>
  </si>
  <si>
    <t>Convert</t>
  </si>
  <si>
    <t>- Death Freezer 2</t>
  </si>
  <si>
    <t>Taunt</t>
  </si>
  <si>
    <t>MONSTER_PUDDINGCRAP</t>
  </si>
  <si>
    <t>ปู๊ดดิ้ง</t>
  </si>
  <si>
    <t>Pudding Crab</t>
  </si>
  <si>
    <t>ค้างคาว+หัวหอม</t>
  </si>
  <si>
    <t>Armor</t>
  </si>
  <si>
    <t>Shield</t>
  </si>
  <si>
    <t>- On-Hit Gain 1 DEF</t>
  </si>
  <si>
    <t>Thorn</t>
  </si>
  <si>
    <t>หนู+เห้ดหูหนู</t>
  </si>
  <si>
    <t>MONSTER_SUGARTIGER</t>
  </si>
  <si>
    <t>Freezer</t>
  </si>
  <si>
    <t>เสื้อโฮกน้ำตาลปี๊บ</t>
  </si>
  <si>
    <t>Sugar Tiger</t>
  </si>
  <si>
    <t>Eater</t>
  </si>
  <si>
    <t>หมา+ผักกาด
(อาจจะซ้ำ ออกแบบใหม่ได้)</t>
  </si>
  <si>
    <t>Fury</t>
  </si>
  <si>
    <t>- On-Hit Gain 1 ATK</t>
  </si>
  <si>
    <t>นก + เชอร์รี่</t>
  </si>
  <si>
    <t>Magnitude Weight</t>
  </si>
  <si>
    <t>MONSTER_SPICYHEDGEHOG</t>
  </si>
  <si>
    <t>เม่นพริก</t>
  </si>
  <si>
    <t>Spicy Hedgehog</t>
  </si>
  <si>
    <t>ปู + พุดดิ้ง</t>
  </si>
  <si>
    <t>- Battlecry Taunt 2
- On-Damage Gain 2 ATK</t>
  </si>
  <si>
    <t>Scaling</t>
  </si>
  <si>
    <t>เสือ + ชานมไข่มุก</t>
  </si>
  <si>
    <t>Effect Sign</t>
  </si>
  <si>
    <t>Positive</t>
  </si>
  <si>
    <t>MONSTER_BLUEFIN</t>
  </si>
  <si>
    <t>Negative</t>
  </si>
  <si>
    <t>ปลาทูเพื่อนรัก</t>
  </si>
  <si>
    <t>Bluefin In love</t>
  </si>
  <si>
    <t>เม่น + พริก</t>
  </si>
  <si>
    <t>None</t>
  </si>
  <si>
    <t>Target Weight</t>
  </si>
  <si>
    <t xml:space="preserve">- Battlecry  Freezer 2
- On-Damage Convert 3 HP to 1 speed </t>
  </si>
  <si>
    <t>เนื้อ * 1 ชิ้น
เครื่องเทศ * 1 ชิ้น</t>
  </si>
  <si>
    <t>ปลาทูแม่กลอง</t>
  </si>
  <si>
    <t>MONSTER_PIZZATURTLE</t>
  </si>
  <si>
    <t>เต่าพิซซ่า</t>
  </si>
  <si>
    <t>Pizza Turtle</t>
  </si>
  <si>
    <t>เต่า + พิซซ่า</t>
  </si>
  <si>
    <t>- Battlecry Taunt 3
- On-Damage Armor 1</t>
  </si>
  <si>
    <t>มีโอกาส 50% ที่จะได้
เนื้อ * 1 ชิ้น , ผัก * 1 ชิ้น , 
เครื่องเทศ * 1 ชิ้น</t>
  </si>
  <si>
    <t>MONSTER_DURAINBOMB</t>
  </si>
  <si>
    <t>ทุเรียนระเบิด</t>
  </si>
  <si>
    <t>Durain Bomb</t>
  </si>
  <si>
    <t>ทุเรียน + ระเบิด</t>
  </si>
  <si>
    <t>- On-Start Thorn 1
- On-Hit Eater 1</t>
  </si>
  <si>
    <t>MONSTER_CHIVE</t>
  </si>
  <si>
    <t>MAX HP</t>
  </si>
  <si>
    <t>กุ้ยช่ายสด</t>
  </si>
  <si>
    <t>แค่กุ้ยช่ายมีชีวิต</t>
  </si>
  <si>
    <t>MONSTER_BROCOLION</t>
  </si>
  <si>
    <t>Special Rate Weight</t>
  </si>
  <si>
    <t>สิงโตบล็อคโคลี่</t>
  </si>
  <si>
    <t>BrocoLion</t>
  </si>
  <si>
    <t>สิงโต + บล็อกโคลี่</t>
  </si>
  <si>
    <t>Per full gauge / rotation</t>
  </si>
  <si>
    <t>- Death  Freezer 2
- On-Hit Gain 1 ATK</t>
  </si>
  <si>
    <t>MONSTER_BANANAOCTOPUS</t>
  </si>
  <si>
    <t>หมึกกล้วย</t>
  </si>
  <si>
    <t>Banana Octopus</t>
  </si>
  <si>
    <t>หมึก + กล้วย</t>
  </si>
  <si>
    <t>MONSTER_UBEECORN</t>
  </si>
  <si>
    <t>ยูบีคอร์น</t>
  </si>
  <si>
    <t>Ubeecorn</t>
  </si>
  <si>
    <t>ผึ้ง + สายไหม</t>
  </si>
  <si>
    <t>- On-Exposed Gain 2 ATK
- On-Half Gain 2 SPD</t>
  </si>
  <si>
    <t>ผัก * 2 ชิ้น</t>
  </si>
  <si>
    <t>MONSTER_MONKEYCUPSSPICES</t>
  </si>
  <si>
    <t>ต้นหม้อข้าวหม้อแกง</t>
  </si>
  <si>
    <t>MonkeyCupsSpices</t>
  </si>
  <si>
    <t>หม้อข้าวหม้อแกงลิง + ขวดเครื่องปรุง</t>
  </si>
  <si>
    <t>เนื้อ * 2 ชิ้น</t>
  </si>
  <si>
    <t>MONSTER_DEARBOKCHOY</t>
  </si>
  <si>
    <t>- On-Hit Restore 2
- On-Half Shield 1</t>
  </si>
  <si>
    <t>มีโอกาส 75% ที่จะได้
เนื้อ * 1 ชิ้น , ผัก * 1 ชิ้น , 
เครื่องเทศ * 1 ชิ้น</t>
  </si>
  <si>
    <t>- Battlecry Freezer 2
- On-Half Thorn 2</t>
  </si>
  <si>
    <t>กวางตุ้งฮ่องเต้</t>
  </si>
  <si>
    <t>DearBokchoy</t>
  </si>
  <si>
    <t>กวาง + กวางตุ้งฮ่องเต้</t>
  </si>
  <si>
    <t>MONSTER_JELLYUDON</t>
  </si>
  <si>
    <t>แมงกะพรุนอูด้ง</t>
  </si>
  <si>
    <t>Jelly Udon</t>
  </si>
  <si>
    <t>แม่งกระพรุน + อูด้ง</t>
  </si>
  <si>
    <t>- Battlecry Freezer 3
- On-Start Thorn 2
- On-Hit Restore 2</t>
  </si>
  <si>
    <t>เนื้อ * 2 ชิ้น
เครื่องเทศ * 2 ชิ้น</t>
  </si>
  <si>
    <t>- Battlecry Taunt 3
- On-Exposed Thorn 2
- On-Half Armor 2</t>
  </si>
  <si>
    <t>เนื้อ * 2 ชิ้น
เครื่องเทศ * 1 ชิ้น
ผัก * 1 ชิ้น</t>
  </si>
  <si>
    <t>Max AG</t>
  </si>
  <si>
    <t>Actions</t>
  </si>
  <si>
    <t>Total ATK</t>
  </si>
  <si>
    <t>Total Charge</t>
  </si>
  <si>
    <t>Stat Budget</t>
  </si>
  <si>
    <t>dStat</t>
  </si>
  <si>
    <t>Ability Value</t>
  </si>
  <si>
    <t>Special Rate</t>
  </si>
  <si>
    <t>Charge Value</t>
  </si>
  <si>
    <t>Combat Power</t>
  </si>
  <si>
    <t>CP Budget</t>
  </si>
  <si>
    <t>dCP</t>
  </si>
  <si>
    <t>Name</t>
  </si>
  <si>
    <t>Order</t>
  </si>
  <si>
    <t>Action</t>
  </si>
  <si>
    <t>Charge</t>
  </si>
  <si>
    <t>Attack</t>
  </si>
  <si>
    <t>T1 default 1 action | base ATK 2 แบ่งลง action</t>
  </si>
  <si>
    <t>T1 default 1 action | base ATK 1 แบ่งลง action</t>
  </si>
  <si>
    <t>T2 default 2 action | base ATK 4 แบ่งลง action</t>
  </si>
  <si>
    <t>T2 default 2 action | base ATK 3 แบ่งลง action</t>
  </si>
  <si>
    <t>T3 default 2 action | base ATK 5 แบ่งลง action</t>
  </si>
  <si>
    <t>T3 default 2 action | base ATK 4 แบ่งลง action</t>
  </si>
  <si>
    <t>T3 default 2 action | base ATK 6 แบ่งลง action</t>
  </si>
  <si>
    <t>Garlic Chives</t>
  </si>
  <si>
    <t>Broco Lion</t>
  </si>
  <si>
    <t>T4 default 3 action | base ATK 8 แบ่งลง action</t>
  </si>
  <si>
    <t>T4 default 3 action | base ATK 6 แบ่งลง action</t>
  </si>
  <si>
    <t>T4 default 3 action | base ATK 9 แบ่งลง action</t>
  </si>
  <si>
    <t>T5 default 3 action | base ATK 5 แบ่งลง action</t>
  </si>
  <si>
    <t>T5 default 3 action | base ATK 10 แบ่งลง action</t>
  </si>
  <si>
    <t>Lane</t>
  </si>
  <si>
    <t>Scope</t>
  </si>
  <si>
    <t>Effect</t>
  </si>
  <si>
    <t>Trigger</t>
  </si>
  <si>
    <t>Verb</t>
  </si>
  <si>
    <t>Magnitude</t>
  </si>
  <si>
    <t>Target</t>
  </si>
  <si>
    <t>Effect Value</t>
  </si>
  <si>
    <t>Combat</t>
  </si>
  <si>
    <t>Special: Gain 2 DEF</t>
  </si>
  <si>
    <t>Special: Gain 1 ATK</t>
  </si>
  <si>
    <t>On-Start: Gain 1 Thorn</t>
  </si>
  <si>
    <t>Special: Gain 1 Thorn</t>
  </si>
  <si>
    <t>On-Damaged: Convert 3 HP to 1 SPD</t>
  </si>
  <si>
    <t>Special: Convert 3 HP to 1 SPD</t>
  </si>
  <si>
    <t>On-Damaged: Armor 1</t>
  </si>
  <si>
    <t>On-Start: Thorn 1</t>
  </si>
  <si>
    <t>Special: Eater 1</t>
  </si>
  <si>
    <t>Scope=Combat ไว้ก่อน — confirm ว่า Eater เป็น combat หรือ grid</t>
  </si>
  <si>
    <t>On-Hit: Gain 1 ATK</t>
  </si>
  <si>
    <t>On-Exposed: Gain 2 ATK</t>
  </si>
  <si>
    <t>On-Half: Gain 2 SPD</t>
  </si>
  <si>
    <t>On-Damaged: Gain 2 ATK</t>
  </si>
  <si>
    <t>On-Hit: Restore 2 HP</t>
  </si>
  <si>
    <t>On-Half: Shield 1</t>
  </si>
  <si>
    <t>On-Half: Thorn 2</t>
  </si>
  <si>
    <t>On-Start: Thorn 2</t>
  </si>
  <si>
    <t>Special: Restore 2 HP</t>
  </si>
  <si>
    <t>On-Exposed: Thorn 2</t>
  </si>
  <si>
    <t>On-Half: Armor 1</t>
  </si>
  <si>
    <t>On-Half: Armor 2</t>
  </si>
  <si>
    <t>Grid keyword — ไม่มีผลใน combat จึงไม่คิด EV; ไม่ควรแปลงเป็น Special</t>
  </si>
  <si>
    <t>Grid</t>
  </si>
  <si>
    <t>Battlecry: Taunt 2</t>
  </si>
  <si>
    <t>Battlecry: Freezer 2</t>
  </si>
  <si>
    <t>Battlecry: Taunt 3</t>
  </si>
  <si>
    <t>Death: Freezer 2</t>
  </si>
  <si>
    <t>Battlecry: Freezer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</si>
</sst>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i/>
      <sz val="9.0"/>
      <color rgb="FF666666"/>
      <name val="Arial"/>
    </font>
    <font>
      <sz val="10.0"/>
      <color rgb="FF0000FF"/>
      <name val="Arial"/>
    </font>
    <font>
      <b/>
      <sz val="14.0"/>
      <color rgb="FFFFFFFF"/>
      <name val="Sarabun"/>
    </font>
    <font>
      <sz val="11.0"/>
      <color theme="1"/>
      <name val="Arial"/>
    </font>
    <font>
      <sz val="14.0"/>
      <color rgb="FFFFFFFF"/>
      <name val="Sarabun"/>
    </font>
    <font>
      <sz val="14.0"/>
      <color theme="1"/>
      <name val="Sarabun"/>
    </font>
    <font>
      <sz val="12.0"/>
      <color theme="1"/>
      <name val="Sarabun"/>
    </font>
    <font>
      <u/>
      <sz val="10.0"/>
      <color rgb="FF0000FF"/>
      <name val="Arial"/>
    </font>
    <font>
      <sz val="10.0"/>
      <color rgb="FF008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8552D"/>
        <bgColor rgb="FFC8552D"/>
      </patternFill>
    </fill>
    <fill>
      <patternFill patternType="solid">
        <fgColor rgb="FFFFF7E6"/>
        <bgColor rgb="FFFFF7E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shrinkToFit="0" vertical="center" wrapText="0"/>
    </xf>
    <xf borderId="2" fillId="5" fontId="10" numFmtId="0" xfId="0" applyAlignment="1" applyBorder="1" applyFont="1">
      <alignment horizontal="center" shrinkToFit="0" vertical="center" wrapText="0"/>
    </xf>
    <xf borderId="2" fillId="5" fontId="11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1"/>
    </xf>
    <xf borderId="0" fillId="0" fontId="4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1" fillId="0" fontId="15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0" fontId="6" numFmtId="2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2" xfId="0" applyAlignment="1" applyBorder="1" applyFont="1" applyNumberFormat="1">
      <alignment horizontal="center" shrinkToFit="0" vertical="center" wrapText="1"/>
    </xf>
    <xf borderId="1" fillId="0" fontId="8" numFmtId="2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22" Type="http://schemas.openxmlformats.org/officeDocument/2006/relationships/image" Target="../media/image29.png"/><Relationship Id="rId21" Type="http://schemas.openxmlformats.org/officeDocument/2006/relationships/image" Target="../media/image14.png"/><Relationship Id="rId24" Type="http://schemas.openxmlformats.org/officeDocument/2006/relationships/image" Target="../media/image30.png"/><Relationship Id="rId23" Type="http://schemas.openxmlformats.org/officeDocument/2006/relationships/image" Target="../media/image23.png"/><Relationship Id="rId1" Type="http://schemas.openxmlformats.org/officeDocument/2006/relationships/image" Target="../media/image3.png"/><Relationship Id="rId2" Type="http://schemas.openxmlformats.org/officeDocument/2006/relationships/image" Target="../media/image11.png"/><Relationship Id="rId3" Type="http://schemas.openxmlformats.org/officeDocument/2006/relationships/image" Target="../media/image17.png"/><Relationship Id="rId4" Type="http://schemas.openxmlformats.org/officeDocument/2006/relationships/image" Target="../media/image1.png"/><Relationship Id="rId9" Type="http://schemas.openxmlformats.org/officeDocument/2006/relationships/image" Target="../media/image8.png"/><Relationship Id="rId26" Type="http://schemas.openxmlformats.org/officeDocument/2006/relationships/image" Target="../media/image31.png"/><Relationship Id="rId25" Type="http://schemas.openxmlformats.org/officeDocument/2006/relationships/image" Target="../media/image5.png"/><Relationship Id="rId28" Type="http://schemas.openxmlformats.org/officeDocument/2006/relationships/image" Target="../media/image26.png"/><Relationship Id="rId27" Type="http://schemas.openxmlformats.org/officeDocument/2006/relationships/image" Target="../media/image13.png"/><Relationship Id="rId5" Type="http://schemas.openxmlformats.org/officeDocument/2006/relationships/image" Target="../media/image19.png"/><Relationship Id="rId6" Type="http://schemas.openxmlformats.org/officeDocument/2006/relationships/image" Target="../media/image22.png"/><Relationship Id="rId29" Type="http://schemas.openxmlformats.org/officeDocument/2006/relationships/image" Target="../media/image12.png"/><Relationship Id="rId7" Type="http://schemas.openxmlformats.org/officeDocument/2006/relationships/image" Target="../media/image10.png"/><Relationship Id="rId8" Type="http://schemas.openxmlformats.org/officeDocument/2006/relationships/image" Target="../media/image16.png"/><Relationship Id="rId31" Type="http://schemas.openxmlformats.org/officeDocument/2006/relationships/image" Target="../media/image9.png"/><Relationship Id="rId30" Type="http://schemas.openxmlformats.org/officeDocument/2006/relationships/image" Target="../media/image21.png"/><Relationship Id="rId11" Type="http://schemas.openxmlformats.org/officeDocument/2006/relationships/image" Target="../media/image27.png"/><Relationship Id="rId10" Type="http://schemas.openxmlformats.org/officeDocument/2006/relationships/image" Target="../media/image25.png"/><Relationship Id="rId13" Type="http://schemas.openxmlformats.org/officeDocument/2006/relationships/image" Target="../media/image18.png"/><Relationship Id="rId12" Type="http://schemas.openxmlformats.org/officeDocument/2006/relationships/image" Target="../media/image24.png"/><Relationship Id="rId15" Type="http://schemas.openxmlformats.org/officeDocument/2006/relationships/image" Target="../media/image28.png"/><Relationship Id="rId14" Type="http://schemas.openxmlformats.org/officeDocument/2006/relationships/image" Target="../media/image6.png"/><Relationship Id="rId17" Type="http://schemas.openxmlformats.org/officeDocument/2006/relationships/image" Target="../media/image4.png"/><Relationship Id="rId16" Type="http://schemas.openxmlformats.org/officeDocument/2006/relationships/image" Target="../media/image20.png"/><Relationship Id="rId19" Type="http://schemas.openxmlformats.org/officeDocument/2006/relationships/image" Target="../media/image2.png"/><Relationship Id="rId1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200025</xdr:rowOff>
    </xdr:from>
    <xdr:ext cx="1457325" cy="1457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200025</xdr:rowOff>
    </xdr:from>
    <xdr:ext cx="1457325" cy="14573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1438275</xdr:rowOff>
    </xdr:from>
    <xdr:ext cx="1457325" cy="146685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1438275</xdr:rowOff>
    </xdr:from>
    <xdr:ext cx="1457325" cy="14668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1438275</xdr:rowOff>
    </xdr:from>
    <xdr:ext cx="1457325" cy="146685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1438275</xdr:rowOff>
    </xdr:from>
    <xdr:ext cx="1457325" cy="146685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1438275</xdr:rowOff>
    </xdr:from>
    <xdr:ext cx="1457325" cy="146685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1438275</xdr:rowOff>
    </xdr:from>
    <xdr:ext cx="1457325" cy="146685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1438275</xdr:rowOff>
    </xdr:from>
    <xdr:ext cx="1457325" cy="146685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1438275</xdr:rowOff>
    </xdr:from>
    <xdr:ext cx="1581150" cy="1466850"/>
    <xdr:pic>
      <xdr:nvPicPr>
        <xdr:cNvPr id="0" name="image2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1438275</xdr:rowOff>
    </xdr:from>
    <xdr:ext cx="1457325" cy="1466850"/>
    <xdr:pic>
      <xdr:nvPicPr>
        <xdr:cNvPr id="0" name="image2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1438275</xdr:rowOff>
    </xdr:from>
    <xdr:ext cx="1504950" cy="1466850"/>
    <xdr:pic>
      <xdr:nvPicPr>
        <xdr:cNvPr id="0" name="image2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1438275</xdr:rowOff>
    </xdr:from>
    <xdr:ext cx="1457325" cy="1466850"/>
    <xdr:pic>
      <xdr:nvPicPr>
        <xdr:cNvPr id="0" name="image1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1438275</xdr:rowOff>
    </xdr:from>
    <xdr:ext cx="1457325" cy="1466850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1438275</xdr:rowOff>
    </xdr:from>
    <xdr:ext cx="1457325" cy="1466850"/>
    <xdr:pic>
      <xdr:nvPicPr>
        <xdr:cNvPr id="0" name="image2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1438275</xdr:rowOff>
    </xdr:from>
    <xdr:ext cx="1457325" cy="1466850"/>
    <xdr:pic>
      <xdr:nvPicPr>
        <xdr:cNvPr id="0" name="image2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1438275</xdr:rowOff>
    </xdr:from>
    <xdr:ext cx="1685925" cy="1466850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1438275</xdr:rowOff>
    </xdr:from>
    <xdr:ext cx="1457325" cy="1466850"/>
    <xdr:pic>
      <xdr:nvPicPr>
        <xdr:cNvPr id="0" name="image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1438275</xdr:rowOff>
    </xdr:from>
    <xdr:ext cx="1457325" cy="1466850"/>
    <xdr:pic>
      <xdr:nvPicPr>
        <xdr:cNvPr id="0" name="image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1438275</xdr:rowOff>
    </xdr:from>
    <xdr:ext cx="1457325" cy="1466850"/>
    <xdr:pic>
      <xdr:nvPicPr>
        <xdr:cNvPr id="0" name="image1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1438275</xdr:rowOff>
    </xdr:from>
    <xdr:ext cx="1457325" cy="1466850"/>
    <xdr:pic>
      <xdr:nvPicPr>
        <xdr:cNvPr id="0" name="image1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1438275</xdr:rowOff>
    </xdr:from>
    <xdr:ext cx="1457325" cy="1466850"/>
    <xdr:pic>
      <xdr:nvPicPr>
        <xdr:cNvPr id="0" name="image2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1438275</xdr:rowOff>
    </xdr:from>
    <xdr:ext cx="1428750" cy="1466850"/>
    <xdr:pic>
      <xdr:nvPicPr>
        <xdr:cNvPr id="0" name="image2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1438275</xdr:rowOff>
    </xdr:from>
    <xdr:ext cx="1457325" cy="1466850"/>
    <xdr:pic>
      <xdr:nvPicPr>
        <xdr:cNvPr id="0" name="image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1438275</xdr:rowOff>
    </xdr:from>
    <xdr:ext cx="1457325" cy="1466850"/>
    <xdr:pic>
      <xdr:nvPicPr>
        <xdr:cNvPr id="0" name="image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1438275</xdr:rowOff>
    </xdr:from>
    <xdr:ext cx="1457325" cy="1466850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1438275</xdr:rowOff>
    </xdr:from>
    <xdr:ext cx="1457325" cy="1466850"/>
    <xdr:pic>
      <xdr:nvPicPr>
        <xdr:cNvPr id="0" name="image1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1438275</xdr:rowOff>
    </xdr:from>
    <xdr:ext cx="1457325" cy="1466850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1438275</xdr:rowOff>
    </xdr:from>
    <xdr:ext cx="1219200" cy="1466850"/>
    <xdr:pic>
      <xdr:nvPicPr>
        <xdr:cNvPr id="0" name="image1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1438275</xdr:rowOff>
    </xdr:from>
    <xdr:ext cx="1457325" cy="1466850"/>
    <xdr:pic>
      <xdr:nvPicPr>
        <xdr:cNvPr id="0" name="image2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1438275</xdr:rowOff>
    </xdr:from>
    <xdr:ext cx="1457325" cy="1466850"/>
    <xdr:pic>
      <xdr:nvPicPr>
        <xdr:cNvPr id="0" name="image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VJUmpF8hVxACkAWo7IIuA0iwb3PT-RMt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2.0"/>
    <col customWidth="1" min="2" max="26" width="8.63"/>
  </cols>
  <sheetData>
    <row r="1" ht="13.5" customHeight="1">
      <c r="A1" s="1" t="s">
        <v>0</v>
      </c>
    </row>
    <row r="2" ht="15.0" customHeight="1">
      <c r="A2" s="2"/>
    </row>
    <row r="3" ht="12.0" customHeight="1">
      <c r="A3" s="4" t="s">
        <v>2</v>
      </c>
    </row>
    <row r="4" ht="12.0" customHeight="1">
      <c r="A4" s="2" t="s">
        <v>5</v>
      </c>
    </row>
    <row r="5" ht="12.0" customHeight="1">
      <c r="A5" s="2" t="s">
        <v>6</v>
      </c>
    </row>
    <row r="6" ht="12.0" customHeight="1">
      <c r="A6" s="2" t="s">
        <v>8</v>
      </c>
    </row>
    <row r="7" ht="12.0" customHeight="1">
      <c r="A7" s="2" t="s">
        <v>9</v>
      </c>
    </row>
    <row r="8" ht="12.0" customHeight="1">
      <c r="A8" s="2" t="s">
        <v>11</v>
      </c>
    </row>
    <row r="9" ht="12.0" customHeight="1">
      <c r="A9" s="2" t="s">
        <v>12</v>
      </c>
    </row>
    <row r="10" ht="15.0" customHeight="1">
      <c r="A10" s="2"/>
    </row>
    <row r="11" ht="12.0" customHeight="1">
      <c r="A11" s="4" t="s">
        <v>15</v>
      </c>
    </row>
    <row r="12" ht="12.0" customHeight="1">
      <c r="A12" s="2" t="s">
        <v>17</v>
      </c>
    </row>
    <row r="13" ht="12.0" customHeight="1">
      <c r="A13" s="2" t="s">
        <v>19</v>
      </c>
    </row>
    <row r="14" ht="15.0" customHeight="1">
      <c r="A14" s="2"/>
    </row>
    <row r="15" ht="15.0" customHeight="1">
      <c r="A15" s="4" t="s">
        <v>21</v>
      </c>
    </row>
    <row r="16" ht="12.0" customHeight="1">
      <c r="A16" s="2" t="s">
        <v>22</v>
      </c>
    </row>
    <row r="17" ht="15.0" customHeight="1">
      <c r="A17" s="2"/>
    </row>
    <row r="18" ht="12.0" customHeight="1">
      <c r="A18" s="4" t="s">
        <v>24</v>
      </c>
    </row>
    <row r="19" ht="15.0" customHeight="1">
      <c r="A19" s="2" t="s">
        <v>26</v>
      </c>
    </row>
    <row r="20" ht="12.0" customHeight="1">
      <c r="A20" s="2" t="s">
        <v>27</v>
      </c>
    </row>
    <row r="21" ht="15.0" customHeight="1">
      <c r="A21" s="2" t="s">
        <v>28</v>
      </c>
    </row>
    <row r="22" ht="12.0" customHeight="1">
      <c r="A22" s="2" t="s">
        <v>29</v>
      </c>
    </row>
    <row r="23" ht="12.0" customHeight="1">
      <c r="A23" s="2" t="s">
        <v>31</v>
      </c>
    </row>
    <row r="24" ht="15.0" customHeight="1">
      <c r="A24" s="2"/>
    </row>
    <row r="25" ht="12.0" customHeight="1">
      <c r="A25" s="4" t="s">
        <v>33</v>
      </c>
    </row>
    <row r="26" ht="12.0" customHeight="1">
      <c r="A26" s="2" t="s">
        <v>34</v>
      </c>
    </row>
    <row r="27" ht="12.0" customHeight="1">
      <c r="A27" s="2" t="s">
        <v>36</v>
      </c>
    </row>
    <row r="28" ht="12.0" customHeight="1">
      <c r="A28" s="2" t="s">
        <v>37</v>
      </c>
    </row>
    <row r="29" ht="15.75" customHeight="1">
      <c r="A29" s="2"/>
    </row>
    <row r="30" ht="15.75" customHeight="1">
      <c r="A30" s="4" t="s">
        <v>39</v>
      </c>
    </row>
    <row r="31" ht="15.75" customHeight="1">
      <c r="A31" s="2" t="s">
        <v>40</v>
      </c>
    </row>
    <row r="32" ht="15.75" customHeight="1">
      <c r="A32" s="2" t="s">
        <v>41</v>
      </c>
    </row>
    <row r="33" ht="15.75" customHeight="1">
      <c r="A33" s="2" t="s">
        <v>42</v>
      </c>
    </row>
    <row r="34" ht="15.75" customHeight="1">
      <c r="A34" s="2" t="s">
        <v>43</v>
      </c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24.0"/>
    <col customWidth="1" min="2" max="2" width="6.0"/>
    <col customWidth="1" min="3" max="4" width="18.0"/>
    <col customWidth="1" min="5" max="8" width="6.0"/>
    <col customWidth="1" min="9" max="9" width="10.0"/>
    <col customWidth="1" min="10" max="10" width="34.0"/>
    <col customWidth="1" min="11" max="11" width="22.0"/>
    <col customWidth="1" min="12" max="12" width="30.0"/>
    <col customWidth="1" min="13" max="26" width="8.63"/>
  </cols>
  <sheetData>
    <row r="1" ht="15.0" customHeight="1">
      <c r="A1" s="3" t="s">
        <v>1</v>
      </c>
      <c r="B1" s="3" t="s">
        <v>4</v>
      </c>
      <c r="C1" s="3" t="s">
        <v>7</v>
      </c>
      <c r="D1" s="3" t="s">
        <v>13</v>
      </c>
      <c r="E1" s="3" t="s">
        <v>16</v>
      </c>
      <c r="F1" s="3" t="s">
        <v>18</v>
      </c>
      <c r="G1" s="3" t="s">
        <v>20</v>
      </c>
      <c r="H1" s="3" t="s">
        <v>23</v>
      </c>
      <c r="I1" s="3" t="s">
        <v>25</v>
      </c>
      <c r="J1" s="3" t="s">
        <v>30</v>
      </c>
      <c r="K1" s="3" t="s">
        <v>32</v>
      </c>
      <c r="L1" s="3" t="s">
        <v>35</v>
      </c>
    </row>
    <row r="2" ht="15.0" customHeight="1">
      <c r="A2" s="9" t="s">
        <v>38</v>
      </c>
      <c r="B2" s="10">
        <v>1.0</v>
      </c>
      <c r="C2" s="9" t="s">
        <v>44</v>
      </c>
      <c r="D2" s="9" t="s">
        <v>45</v>
      </c>
      <c r="E2" s="10">
        <v>7.0</v>
      </c>
      <c r="F2" s="10">
        <v>2.0</v>
      </c>
      <c r="G2" s="10">
        <v>1.0</v>
      </c>
      <c r="H2" s="10">
        <v>2.0</v>
      </c>
      <c r="I2" s="12">
        <f t="shared" ref="I2:I19" si="1">E2*1+F2*3+G2*3+H2*2</f>
        <v>20</v>
      </c>
      <c r="J2" s="9"/>
      <c r="K2" s="9" t="s">
        <v>47</v>
      </c>
      <c r="L2" s="9"/>
    </row>
    <row r="3" ht="15.0" customHeight="1">
      <c r="A3" s="9" t="s">
        <v>49</v>
      </c>
      <c r="B3" s="10">
        <v>1.0</v>
      </c>
      <c r="C3" s="9" t="s">
        <v>50</v>
      </c>
      <c r="D3" s="9" t="s">
        <v>51</v>
      </c>
      <c r="E3" s="10">
        <v>6.0</v>
      </c>
      <c r="F3" s="10">
        <v>1.0</v>
      </c>
      <c r="G3" s="10">
        <v>1.0</v>
      </c>
      <c r="H3" s="10">
        <v>4.0</v>
      </c>
      <c r="I3" s="12">
        <f t="shared" si="1"/>
        <v>20</v>
      </c>
      <c r="J3" s="9"/>
      <c r="K3" s="9" t="s">
        <v>54</v>
      </c>
      <c r="L3" s="9"/>
    </row>
    <row r="4" ht="23.25" customHeight="1">
      <c r="A4" s="9" t="s">
        <v>58</v>
      </c>
      <c r="B4" s="10">
        <v>1.0</v>
      </c>
      <c r="C4" s="9" t="s">
        <v>59</v>
      </c>
      <c r="D4" s="9" t="s">
        <v>61</v>
      </c>
      <c r="E4" s="10">
        <v>9.0</v>
      </c>
      <c r="F4" s="10">
        <v>1.0</v>
      </c>
      <c r="G4" s="10">
        <v>2.0</v>
      </c>
      <c r="H4" s="10">
        <v>1.0</v>
      </c>
      <c r="I4" s="12">
        <f t="shared" si="1"/>
        <v>20</v>
      </c>
      <c r="J4" s="9"/>
      <c r="K4" s="9" t="s">
        <v>65</v>
      </c>
      <c r="L4" s="9"/>
    </row>
    <row r="5" ht="15.0" customHeight="1">
      <c r="A5" s="9" t="s">
        <v>67</v>
      </c>
      <c r="B5" s="10">
        <v>1.0</v>
      </c>
      <c r="C5" s="9" t="s">
        <v>68</v>
      </c>
      <c r="D5" s="9" t="s">
        <v>70</v>
      </c>
      <c r="E5" s="10">
        <v>2.0</v>
      </c>
      <c r="F5" s="10">
        <v>1.0</v>
      </c>
      <c r="G5" s="10">
        <v>1.0</v>
      </c>
      <c r="H5" s="10">
        <v>6.0</v>
      </c>
      <c r="I5" s="12">
        <f t="shared" si="1"/>
        <v>20</v>
      </c>
      <c r="J5" s="9"/>
      <c r="K5" s="9" t="s">
        <v>65</v>
      </c>
      <c r="L5" s="9"/>
    </row>
    <row r="6" ht="15.0" customHeight="1">
      <c r="A6" s="9" t="s">
        <v>74</v>
      </c>
      <c r="B6" s="10">
        <v>2.0</v>
      </c>
      <c r="C6" s="9" t="s">
        <v>76</v>
      </c>
      <c r="D6" s="9" t="s">
        <v>77</v>
      </c>
      <c r="E6" s="10">
        <v>12.0</v>
      </c>
      <c r="F6" s="10">
        <v>4.0</v>
      </c>
      <c r="G6" s="10">
        <v>4.0</v>
      </c>
      <c r="H6" s="10">
        <v>2.0</v>
      </c>
      <c r="I6" s="12">
        <f t="shared" si="1"/>
        <v>40</v>
      </c>
      <c r="J6" s="9" t="s">
        <v>82</v>
      </c>
      <c r="K6" s="9" t="s">
        <v>47</v>
      </c>
      <c r="L6" s="9"/>
    </row>
    <row r="7" ht="15.0" customHeight="1">
      <c r="A7" s="9" t="s">
        <v>84</v>
      </c>
      <c r="B7" s="10">
        <v>2.0</v>
      </c>
      <c r="C7" s="9" t="s">
        <v>85</v>
      </c>
      <c r="D7" s="9" t="s">
        <v>86</v>
      </c>
      <c r="E7" s="10">
        <v>17.0</v>
      </c>
      <c r="F7" s="10">
        <v>3.0</v>
      </c>
      <c r="G7" s="10">
        <v>4.0</v>
      </c>
      <c r="H7" s="10">
        <v>1.0</v>
      </c>
      <c r="I7" s="12">
        <f t="shared" si="1"/>
        <v>40</v>
      </c>
      <c r="J7" s="9" t="s">
        <v>90</v>
      </c>
      <c r="K7" s="9" t="s">
        <v>65</v>
      </c>
      <c r="L7" s="9"/>
    </row>
    <row r="8" ht="15.0" customHeight="1">
      <c r="A8" s="9" t="s">
        <v>93</v>
      </c>
      <c r="B8" s="10">
        <v>2.0</v>
      </c>
      <c r="C8" s="9" t="s">
        <v>95</v>
      </c>
      <c r="D8" s="9" t="s">
        <v>96</v>
      </c>
      <c r="E8" s="10">
        <v>8.0</v>
      </c>
      <c r="F8" s="10">
        <v>4.0</v>
      </c>
      <c r="G8" s="10">
        <v>2.0</v>
      </c>
      <c r="H8" s="10">
        <v>7.0</v>
      </c>
      <c r="I8" s="12">
        <f t="shared" si="1"/>
        <v>40</v>
      </c>
      <c r="J8" s="9" t="s">
        <v>100</v>
      </c>
      <c r="K8" s="9" t="s">
        <v>54</v>
      </c>
      <c r="L8" s="9"/>
    </row>
    <row r="9" ht="23.25" customHeight="1">
      <c r="A9" s="9" t="s">
        <v>103</v>
      </c>
      <c r="B9" s="10">
        <v>3.0</v>
      </c>
      <c r="C9" s="9" t="s">
        <v>104</v>
      </c>
      <c r="D9" s="9" t="s">
        <v>105</v>
      </c>
      <c r="E9" s="10">
        <v>12.0</v>
      </c>
      <c r="F9" s="10">
        <v>5.0</v>
      </c>
      <c r="G9" s="10">
        <v>7.0</v>
      </c>
      <c r="H9" s="10">
        <v>6.0</v>
      </c>
      <c r="I9" s="12">
        <f t="shared" si="1"/>
        <v>60</v>
      </c>
      <c r="J9" s="9" t="s">
        <v>107</v>
      </c>
      <c r="K9" s="9" t="s">
        <v>54</v>
      </c>
      <c r="L9" s="9"/>
    </row>
    <row r="10" ht="23.25" customHeight="1">
      <c r="A10" s="9" t="s">
        <v>112</v>
      </c>
      <c r="B10" s="10">
        <v>3.0</v>
      </c>
      <c r="C10" s="9" t="s">
        <v>114</v>
      </c>
      <c r="D10" s="9" t="s">
        <v>115</v>
      </c>
      <c r="E10" s="10">
        <v>16.0</v>
      </c>
      <c r="F10" s="10">
        <v>4.0</v>
      </c>
      <c r="G10" s="10">
        <v>6.0</v>
      </c>
      <c r="H10" s="10">
        <v>7.0</v>
      </c>
      <c r="I10" s="12">
        <f t="shared" si="1"/>
        <v>60</v>
      </c>
      <c r="J10" s="9" t="s">
        <v>119</v>
      </c>
      <c r="K10" s="9" t="s">
        <v>120</v>
      </c>
      <c r="L10" s="9"/>
    </row>
    <row r="11" ht="34.5" customHeight="1">
      <c r="A11" s="9" t="s">
        <v>122</v>
      </c>
      <c r="B11" s="10">
        <v>3.0</v>
      </c>
      <c r="C11" s="9" t="s">
        <v>123</v>
      </c>
      <c r="D11" s="9" t="s">
        <v>124</v>
      </c>
      <c r="E11" s="10">
        <v>25.0</v>
      </c>
      <c r="F11" s="10">
        <v>4.0</v>
      </c>
      <c r="G11" s="10">
        <v>7.0</v>
      </c>
      <c r="H11" s="10">
        <v>1.0</v>
      </c>
      <c r="I11" s="12">
        <f t="shared" si="1"/>
        <v>60</v>
      </c>
      <c r="J11" s="9" t="s">
        <v>126</v>
      </c>
      <c r="K11" s="9" t="s">
        <v>127</v>
      </c>
      <c r="L11" s="9"/>
    </row>
    <row r="12" ht="23.25" customHeight="1">
      <c r="A12" s="9" t="s">
        <v>128</v>
      </c>
      <c r="B12" s="10">
        <v>3.0</v>
      </c>
      <c r="C12" s="9" t="s">
        <v>129</v>
      </c>
      <c r="D12" s="9" t="s">
        <v>130</v>
      </c>
      <c r="E12" s="10">
        <v>14.0</v>
      </c>
      <c r="F12" s="10">
        <v>6.0</v>
      </c>
      <c r="G12" s="10">
        <v>8.0</v>
      </c>
      <c r="H12" s="10">
        <v>2.0</v>
      </c>
      <c r="I12" s="12">
        <f t="shared" si="1"/>
        <v>60</v>
      </c>
      <c r="J12" s="9" t="s">
        <v>132</v>
      </c>
      <c r="K12" s="9" t="s">
        <v>47</v>
      </c>
      <c r="L12" s="9"/>
    </row>
    <row r="13" ht="23.25" customHeight="1">
      <c r="A13" s="9" t="s">
        <v>133</v>
      </c>
      <c r="B13" s="10">
        <v>3.0</v>
      </c>
      <c r="C13" s="9" t="s">
        <v>135</v>
      </c>
      <c r="D13" s="9"/>
      <c r="E13" s="10">
        <v>6.0</v>
      </c>
      <c r="F13" s="10">
        <v>5.0</v>
      </c>
      <c r="G13" s="10">
        <v>8.0</v>
      </c>
      <c r="H13" s="10">
        <v>12.0</v>
      </c>
      <c r="I13" s="12">
        <f t="shared" si="1"/>
        <v>69</v>
      </c>
      <c r="J13" s="9" t="s">
        <v>143</v>
      </c>
      <c r="K13" s="9" t="s">
        <v>47</v>
      </c>
      <c r="L13" s="9"/>
    </row>
    <row r="14" ht="23.25" customHeight="1">
      <c r="A14" s="9" t="s">
        <v>137</v>
      </c>
      <c r="B14" s="10">
        <v>4.0</v>
      </c>
      <c r="C14" s="9" t="s">
        <v>139</v>
      </c>
      <c r="D14" s="9" t="s">
        <v>140</v>
      </c>
      <c r="E14" s="10">
        <v>20.0</v>
      </c>
      <c r="F14" s="10">
        <v>8.0</v>
      </c>
      <c r="G14" s="10">
        <v>6.0</v>
      </c>
      <c r="H14" s="10">
        <v>9.0</v>
      </c>
      <c r="I14" s="12">
        <f t="shared" si="1"/>
        <v>80</v>
      </c>
      <c r="J14" s="9" t="s">
        <v>152</v>
      </c>
      <c r="K14" s="9" t="s">
        <v>153</v>
      </c>
      <c r="L14" s="9"/>
    </row>
    <row r="15" ht="23.25" customHeight="1">
      <c r="A15" s="9" t="s">
        <v>144</v>
      </c>
      <c r="B15" s="10">
        <v>4.0</v>
      </c>
      <c r="C15" s="9" t="s">
        <v>145</v>
      </c>
      <c r="D15" s="9" t="s">
        <v>146</v>
      </c>
      <c r="E15" s="10">
        <v>27.0</v>
      </c>
      <c r="F15" s="10">
        <v>6.0</v>
      </c>
      <c r="G15" s="10">
        <v>5.0</v>
      </c>
      <c r="H15" s="10">
        <v>10.0</v>
      </c>
      <c r="I15" s="12">
        <f t="shared" si="1"/>
        <v>80</v>
      </c>
      <c r="J15" s="9" t="s">
        <v>107</v>
      </c>
      <c r="K15" s="9" t="s">
        <v>158</v>
      </c>
      <c r="L15" s="9"/>
    </row>
    <row r="16" ht="34.5" customHeight="1">
      <c r="A16" s="9" t="s">
        <v>148</v>
      </c>
      <c r="B16" s="10">
        <v>4.0</v>
      </c>
      <c r="C16" s="9" t="s">
        <v>149</v>
      </c>
      <c r="D16" s="9" t="s">
        <v>150</v>
      </c>
      <c r="E16" s="10">
        <v>17.0</v>
      </c>
      <c r="F16" s="10">
        <v>9.0</v>
      </c>
      <c r="G16" s="10">
        <v>2.0</v>
      </c>
      <c r="H16" s="10">
        <v>15.0</v>
      </c>
      <c r="I16" s="12">
        <f t="shared" si="1"/>
        <v>80</v>
      </c>
      <c r="J16" s="9" t="s">
        <v>160</v>
      </c>
      <c r="K16" s="9" t="s">
        <v>161</v>
      </c>
      <c r="L16" s="9"/>
    </row>
    <row r="17" ht="23.25" customHeight="1">
      <c r="A17" s="9" t="s">
        <v>154</v>
      </c>
      <c r="B17" s="10">
        <v>4.0</v>
      </c>
      <c r="C17" s="9" t="s">
        <v>155</v>
      </c>
      <c r="D17" s="9" t="s">
        <v>156</v>
      </c>
      <c r="E17" s="10">
        <v>24.0</v>
      </c>
      <c r="F17" s="10">
        <v>6.0</v>
      </c>
      <c r="G17" s="10">
        <v>8.0</v>
      </c>
      <c r="H17" s="10">
        <v>7.0</v>
      </c>
      <c r="I17" s="12">
        <f t="shared" si="1"/>
        <v>80</v>
      </c>
      <c r="J17" s="9" t="s">
        <v>162</v>
      </c>
      <c r="K17" s="9" t="s">
        <v>153</v>
      </c>
      <c r="L17" s="9"/>
    </row>
    <row r="18" ht="34.5" customHeight="1">
      <c r="A18" s="9" t="s">
        <v>159</v>
      </c>
      <c r="B18" s="10">
        <v>5.0</v>
      </c>
      <c r="C18" s="9" t="s">
        <v>163</v>
      </c>
      <c r="D18" s="9" t="s">
        <v>164</v>
      </c>
      <c r="E18" s="10">
        <v>50.0</v>
      </c>
      <c r="F18" s="10">
        <v>5.0</v>
      </c>
      <c r="G18" s="10">
        <v>5.0</v>
      </c>
      <c r="H18" s="10">
        <v>10.0</v>
      </c>
      <c r="I18" s="12">
        <f t="shared" si="1"/>
        <v>100</v>
      </c>
      <c r="J18" s="9" t="s">
        <v>170</v>
      </c>
      <c r="K18" s="9" t="s">
        <v>171</v>
      </c>
      <c r="L18" s="9"/>
    </row>
    <row r="19" ht="34.5" customHeight="1">
      <c r="A19" s="9" t="s">
        <v>166</v>
      </c>
      <c r="B19" s="10">
        <v>5.0</v>
      </c>
      <c r="C19" s="9" t="s">
        <v>167</v>
      </c>
      <c r="D19" s="9" t="s">
        <v>168</v>
      </c>
      <c r="E19" s="10">
        <v>40.0</v>
      </c>
      <c r="F19" s="10">
        <v>10.0</v>
      </c>
      <c r="G19" s="10">
        <v>6.0</v>
      </c>
      <c r="H19" s="10">
        <v>6.0</v>
      </c>
      <c r="I19" s="12">
        <f t="shared" si="1"/>
        <v>100</v>
      </c>
      <c r="J19" s="9" t="s">
        <v>172</v>
      </c>
      <c r="K19" s="9" t="s">
        <v>173</v>
      </c>
      <c r="L19" s="9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24.0"/>
    <col customWidth="1" min="2" max="3" width="24.13"/>
    <col customWidth="1" min="4" max="5" width="20.0"/>
    <col customWidth="1" min="6" max="6" width="40.0"/>
    <col customWidth="1" min="7" max="7" width="19.38"/>
    <col customWidth="1" min="8" max="8" width="19.63"/>
    <col customWidth="1" min="10" max="10" width="14.38"/>
    <col customWidth="1" min="11" max="12" width="13.88"/>
    <col customWidth="1" min="14" max="14" width="39.63"/>
    <col customWidth="1" min="15" max="15" width="25.13"/>
    <col customWidth="1" min="16" max="16" width="39.25"/>
  </cols>
  <sheetData>
    <row r="1" ht="19.5" customHeight="1">
      <c r="A1" s="3" t="s">
        <v>1</v>
      </c>
      <c r="B1" s="3" t="s">
        <v>52</v>
      </c>
      <c r="C1" s="3" t="s">
        <v>53</v>
      </c>
      <c r="D1" s="3" t="s">
        <v>7</v>
      </c>
      <c r="E1" s="3" t="s">
        <v>13</v>
      </c>
      <c r="F1" s="3" t="s">
        <v>57</v>
      </c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7.25" customHeight="1">
      <c r="A2" s="15"/>
      <c r="B2" s="6"/>
      <c r="C2" s="6"/>
      <c r="D2" s="6"/>
      <c r="E2" s="6"/>
      <c r="F2" s="6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ht="115.5" customHeight="1">
      <c r="A3" s="16" t="s">
        <v>38</v>
      </c>
      <c r="B3" s="18"/>
      <c r="C3" s="19"/>
      <c r="D3" s="20" t="s">
        <v>44</v>
      </c>
      <c r="E3" s="20" t="s">
        <v>45</v>
      </c>
      <c r="F3" s="16" t="s">
        <v>80</v>
      </c>
      <c r="G3" s="21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ht="115.5" customHeight="1">
      <c r="A4" s="16" t="s">
        <v>49</v>
      </c>
      <c r="B4" s="19"/>
      <c r="C4" s="19"/>
      <c r="D4" s="20" t="s">
        <v>50</v>
      </c>
      <c r="E4" s="20" t="s">
        <v>51</v>
      </c>
      <c r="F4" s="16" t="s">
        <v>87</v>
      </c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ht="115.5" customHeight="1">
      <c r="A5" s="16" t="s">
        <v>58</v>
      </c>
      <c r="B5" s="19"/>
      <c r="C5" s="19"/>
      <c r="D5" s="20" t="s">
        <v>59</v>
      </c>
      <c r="E5" s="20" t="s">
        <v>61</v>
      </c>
      <c r="F5" s="16" t="s">
        <v>92</v>
      </c>
      <c r="G5" s="21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ht="115.5" customHeight="1">
      <c r="A6" s="16" t="s">
        <v>67</v>
      </c>
      <c r="B6" s="19"/>
      <c r="C6" s="19"/>
      <c r="D6" s="20" t="s">
        <v>68</v>
      </c>
      <c r="E6" s="20" t="s">
        <v>70</v>
      </c>
      <c r="F6" s="16" t="s">
        <v>98</v>
      </c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ht="115.5" customHeight="1">
      <c r="A7" s="16" t="s">
        <v>74</v>
      </c>
      <c r="B7" s="19"/>
      <c r="C7" s="19"/>
      <c r="D7" s="20" t="s">
        <v>76</v>
      </c>
      <c r="E7" s="20" t="s">
        <v>77</v>
      </c>
      <c r="F7" s="16" t="s">
        <v>101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ht="115.5" customHeight="1">
      <c r="A8" s="16" t="s">
        <v>84</v>
      </c>
      <c r="B8" s="19"/>
      <c r="C8" s="19"/>
      <c r="D8" s="20" t="s">
        <v>85</v>
      </c>
      <c r="E8" s="20" t="s">
        <v>86</v>
      </c>
      <c r="F8" s="16" t="s">
        <v>106</v>
      </c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15.5" customHeight="1">
      <c r="A9" s="16" t="s">
        <v>93</v>
      </c>
      <c r="B9" s="19"/>
      <c r="C9" s="19"/>
      <c r="D9" s="20" t="s">
        <v>95</v>
      </c>
      <c r="E9" s="20" t="s">
        <v>96</v>
      </c>
      <c r="F9" s="16" t="s">
        <v>109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ht="115.5" customHeight="1">
      <c r="A10" s="16" t="s">
        <v>103</v>
      </c>
      <c r="B10" s="19"/>
      <c r="C10" s="19"/>
      <c r="D10" s="20" t="s">
        <v>104</v>
      </c>
      <c r="E10" s="20" t="s">
        <v>105</v>
      </c>
      <c r="F10" s="16" t="s">
        <v>116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ht="115.5" customHeight="1">
      <c r="A11" s="16" t="s">
        <v>112</v>
      </c>
      <c r="B11" s="19"/>
      <c r="C11" s="19"/>
      <c r="D11" s="20" t="s">
        <v>114</v>
      </c>
      <c r="E11" s="20" t="s">
        <v>115</v>
      </c>
      <c r="F11" s="16" t="s">
        <v>121</v>
      </c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ht="115.5" customHeight="1">
      <c r="A12" s="16" t="s">
        <v>122</v>
      </c>
      <c r="B12" s="19"/>
      <c r="C12" s="19"/>
      <c r="D12" s="20" t="s">
        <v>123</v>
      </c>
      <c r="E12" s="20" t="s">
        <v>124</v>
      </c>
      <c r="F12" s="16" t="s">
        <v>125</v>
      </c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ht="115.5" customHeight="1">
      <c r="A13" s="16" t="s">
        <v>128</v>
      </c>
      <c r="B13" s="19"/>
      <c r="C13" s="19"/>
      <c r="D13" s="20" t="s">
        <v>129</v>
      </c>
      <c r="E13" s="20" t="s">
        <v>130</v>
      </c>
      <c r="F13" s="16" t="s">
        <v>131</v>
      </c>
      <c r="G13" s="21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ht="115.5" customHeight="1">
      <c r="A14" s="16" t="s">
        <v>133</v>
      </c>
      <c r="B14" s="19"/>
      <c r="C14" s="19"/>
      <c r="D14" s="20" t="s">
        <v>135</v>
      </c>
      <c r="E14" s="20"/>
      <c r="F14" s="16" t="s">
        <v>136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ht="115.5" customHeight="1">
      <c r="A15" s="16" t="s">
        <v>137</v>
      </c>
      <c r="B15" s="19"/>
      <c r="C15" s="19"/>
      <c r="D15" s="20" t="s">
        <v>139</v>
      </c>
      <c r="E15" s="20" t="s">
        <v>140</v>
      </c>
      <c r="F15" s="16" t="s">
        <v>141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ht="115.5" customHeight="1">
      <c r="A16" s="16" t="s">
        <v>144</v>
      </c>
      <c r="B16" s="19"/>
      <c r="C16" s="19"/>
      <c r="D16" s="20" t="s">
        <v>145</v>
      </c>
      <c r="E16" s="20" t="s">
        <v>146</v>
      </c>
      <c r="F16" s="16" t="s">
        <v>147</v>
      </c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ht="115.5" customHeight="1">
      <c r="A17" s="16" t="s">
        <v>148</v>
      </c>
      <c r="B17" s="19"/>
      <c r="C17" s="19"/>
      <c r="D17" s="20" t="s">
        <v>149</v>
      </c>
      <c r="E17" s="20" t="s">
        <v>150</v>
      </c>
      <c r="F17" s="16" t="s">
        <v>151</v>
      </c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ht="115.5" customHeight="1">
      <c r="A18" s="16" t="s">
        <v>154</v>
      </c>
      <c r="B18" s="19"/>
      <c r="C18" s="19"/>
      <c r="D18" s="20" t="s">
        <v>155</v>
      </c>
      <c r="E18" s="20" t="s">
        <v>156</v>
      </c>
      <c r="F18" s="16" t="s">
        <v>157</v>
      </c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ht="115.5" customHeight="1">
      <c r="A19" s="23" t="s">
        <v>159</v>
      </c>
      <c r="B19" s="19"/>
      <c r="C19" s="19"/>
      <c r="D19" s="20" t="s">
        <v>163</v>
      </c>
      <c r="E19" s="20" t="s">
        <v>164</v>
      </c>
      <c r="F19" s="16" t="s">
        <v>165</v>
      </c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ht="115.5" customHeight="1">
      <c r="A20" s="16" t="s">
        <v>166</v>
      </c>
      <c r="B20" s="19"/>
      <c r="C20" s="19"/>
      <c r="D20" s="20" t="s">
        <v>167</v>
      </c>
      <c r="E20" s="20" t="s">
        <v>168</v>
      </c>
      <c r="F20" s="16" t="s">
        <v>169</v>
      </c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ht="15.75" customHeight="1">
      <c r="A21" s="19"/>
      <c r="B21" s="19"/>
      <c r="C21" s="19"/>
      <c r="D21" s="24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ht="15.75" customHeight="1">
      <c r="A22" s="19"/>
      <c r="B22" s="19"/>
      <c r="C22" s="19"/>
      <c r="D22" s="24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ht="15.75" customHeight="1">
      <c r="A23" s="19"/>
      <c r="B23" s="19"/>
      <c r="C23" s="19"/>
      <c r="D23" s="24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ht="15.75" customHeight="1">
      <c r="A24" s="19"/>
      <c r="B24" s="19"/>
      <c r="C24" s="19"/>
      <c r="D24" s="24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ht="15.75" customHeight="1">
      <c r="A25" s="19"/>
      <c r="B25" s="19"/>
      <c r="C25" s="19"/>
      <c r="D25" s="24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ht="15.75" customHeight="1">
      <c r="A26" s="19"/>
      <c r="B26" s="19"/>
      <c r="C26" s="19"/>
      <c r="D26" s="2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ht="15.75" customHeight="1">
      <c r="A27" s="19"/>
      <c r="B27" s="19"/>
      <c r="C27" s="19"/>
      <c r="D27" s="2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ht="15.75" customHeight="1">
      <c r="A28" s="19"/>
      <c r="B28" s="19"/>
      <c r="C28" s="19"/>
      <c r="D28" s="2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ht="15.75" customHeight="1">
      <c r="A29" s="19"/>
      <c r="B29" s="19"/>
      <c r="C29" s="19"/>
      <c r="D29" s="2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ht="15.75" customHeight="1">
      <c r="A30" s="19"/>
      <c r="B30" s="19"/>
      <c r="C30" s="19"/>
      <c r="D30" s="2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ht="15.75" customHeight="1">
      <c r="A31" s="19"/>
      <c r="B31" s="19"/>
      <c r="C31" s="19"/>
      <c r="D31" s="24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ht="15.75" customHeight="1">
      <c r="A32" s="19"/>
      <c r="B32" s="19"/>
      <c r="C32" s="19"/>
      <c r="D32" s="24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ht="15.75" customHeight="1">
      <c r="A33" s="19"/>
      <c r="B33" s="19"/>
      <c r="C33" s="19"/>
      <c r="D33" s="24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ht="15.75" customHeight="1">
      <c r="A34" s="19"/>
      <c r="B34" s="19"/>
      <c r="C34" s="19"/>
      <c r="D34" s="24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ht="15.75" customHeight="1">
      <c r="A35" s="19"/>
      <c r="B35" s="19"/>
      <c r="C35" s="19"/>
      <c r="D35" s="24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ht="15.75" customHeight="1">
      <c r="A36" s="19"/>
      <c r="B36" s="19"/>
      <c r="C36" s="19"/>
      <c r="D36" s="2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ht="15.75" customHeight="1">
      <c r="A37" s="19"/>
      <c r="B37" s="19"/>
      <c r="C37" s="19"/>
      <c r="D37" s="24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ht="15.75" customHeight="1">
      <c r="A38" s="19"/>
      <c r="B38" s="19"/>
      <c r="C38" s="19"/>
      <c r="D38" s="2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ht="15.75" customHeight="1">
      <c r="A39" s="19"/>
      <c r="B39" s="19"/>
      <c r="C39" s="19"/>
      <c r="D39" s="24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ht="15.75" customHeight="1">
      <c r="A40" s="19"/>
      <c r="B40" s="19"/>
      <c r="C40" s="19"/>
      <c r="D40" s="24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ht="15.75" customHeight="1">
      <c r="A41" s="19"/>
      <c r="B41" s="19"/>
      <c r="C41" s="19"/>
      <c r="D41" s="24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ht="15.75" customHeight="1">
      <c r="A42" s="19"/>
      <c r="B42" s="19"/>
      <c r="C42" s="19"/>
      <c r="D42" s="24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ht="15.75" customHeight="1">
      <c r="A43" s="19"/>
      <c r="B43" s="19"/>
      <c r="C43" s="19"/>
      <c r="D43" s="24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ht="15.75" customHeight="1">
      <c r="A44" s="19"/>
      <c r="B44" s="19"/>
      <c r="C44" s="19"/>
      <c r="D44" s="24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ht="15.75" customHeight="1">
      <c r="A45" s="19"/>
      <c r="B45" s="19"/>
      <c r="C45" s="19"/>
      <c r="D45" s="24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ht="15.75" customHeight="1">
      <c r="A46" s="19"/>
      <c r="B46" s="19"/>
      <c r="C46" s="19"/>
      <c r="D46" s="24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ht="15.75" customHeight="1">
      <c r="A47" s="19"/>
      <c r="B47" s="19"/>
      <c r="C47" s="19"/>
      <c r="D47" s="24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ht="15.75" customHeight="1">
      <c r="A48" s="19"/>
      <c r="B48" s="19"/>
      <c r="C48" s="19"/>
      <c r="D48" s="24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ht="15.75" customHeight="1">
      <c r="A49" s="19"/>
      <c r="B49" s="19"/>
      <c r="C49" s="19"/>
      <c r="D49" s="24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ht="15.75" customHeight="1">
      <c r="A50" s="19"/>
      <c r="B50" s="19"/>
      <c r="C50" s="19"/>
      <c r="D50" s="24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ht="15.75" customHeight="1">
      <c r="A51" s="19"/>
      <c r="B51" s="19"/>
      <c r="C51" s="19"/>
      <c r="D51" s="24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ht="15.75" customHeight="1">
      <c r="A52" s="19"/>
      <c r="B52" s="19"/>
      <c r="C52" s="19"/>
      <c r="D52" s="24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ht="15.75" customHeight="1">
      <c r="A53" s="19"/>
      <c r="B53" s="19"/>
      <c r="C53" s="19"/>
      <c r="D53" s="24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ht="15.75" customHeight="1">
      <c r="A54" s="19"/>
      <c r="B54" s="19"/>
      <c r="C54" s="19"/>
      <c r="D54" s="24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ht="15.75" customHeight="1">
      <c r="A55" s="19"/>
      <c r="B55" s="19"/>
      <c r="C55" s="19"/>
      <c r="D55" s="24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ht="15.75" customHeight="1">
      <c r="A56" s="19"/>
      <c r="B56" s="19"/>
      <c r="C56" s="19"/>
      <c r="D56" s="24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ht="15.75" customHeight="1">
      <c r="A57" s="19"/>
      <c r="B57" s="19"/>
      <c r="C57" s="19"/>
      <c r="D57" s="24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ht="15.75" customHeight="1">
      <c r="A58" s="19"/>
      <c r="B58" s="19"/>
      <c r="C58" s="19"/>
      <c r="D58" s="24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ht="15.75" customHeight="1">
      <c r="A59" s="19"/>
      <c r="B59" s="19"/>
      <c r="C59" s="19"/>
      <c r="D59" s="24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ht="15.75" customHeight="1">
      <c r="A60" s="19"/>
      <c r="B60" s="19"/>
      <c r="C60" s="19"/>
      <c r="D60" s="24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ht="15.75" customHeight="1">
      <c r="A61" s="19"/>
      <c r="B61" s="19"/>
      <c r="C61" s="19"/>
      <c r="D61" s="24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ht="15.75" customHeight="1">
      <c r="A62" s="19"/>
      <c r="B62" s="19"/>
      <c r="C62" s="19"/>
      <c r="D62" s="24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ht="15.75" customHeight="1">
      <c r="A63" s="19"/>
      <c r="B63" s="19"/>
      <c r="C63" s="19"/>
      <c r="D63" s="24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ht="15.75" customHeight="1">
      <c r="A64" s="19"/>
      <c r="B64" s="19"/>
      <c r="C64" s="19"/>
      <c r="D64" s="24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ht="15.75" customHeight="1">
      <c r="A65" s="19"/>
      <c r="B65" s="19"/>
      <c r="C65" s="19"/>
      <c r="D65" s="24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ht="15.75" customHeight="1">
      <c r="A66" s="19"/>
      <c r="B66" s="19"/>
      <c r="C66" s="19"/>
      <c r="D66" s="24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ht="15.75" customHeight="1">
      <c r="A67" s="19"/>
      <c r="B67" s="19"/>
      <c r="C67" s="19"/>
      <c r="D67" s="24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ht="15.75" customHeight="1">
      <c r="A68" s="19"/>
      <c r="B68" s="19"/>
      <c r="C68" s="19"/>
      <c r="D68" s="24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ht="15.75" customHeight="1">
      <c r="A69" s="19"/>
      <c r="B69" s="19"/>
      <c r="C69" s="19"/>
      <c r="D69" s="24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ht="15.75" customHeight="1">
      <c r="A70" s="19"/>
      <c r="B70" s="19"/>
      <c r="C70" s="19"/>
      <c r="D70" s="24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ht="15.75" customHeight="1">
      <c r="A71" s="19"/>
      <c r="B71" s="19"/>
      <c r="C71" s="19"/>
      <c r="D71" s="24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ht="15.75" customHeight="1">
      <c r="A72" s="19"/>
      <c r="B72" s="19"/>
      <c r="C72" s="19"/>
      <c r="D72" s="24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ht="15.75" customHeight="1">
      <c r="A73" s="19"/>
      <c r="B73" s="19"/>
      <c r="C73" s="19"/>
      <c r="D73" s="24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ht="15.75" customHeight="1">
      <c r="A74" s="19"/>
      <c r="B74" s="19"/>
      <c r="C74" s="19"/>
      <c r="D74" s="24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ht="15.75" customHeight="1">
      <c r="A75" s="19"/>
      <c r="B75" s="19"/>
      <c r="C75" s="19"/>
      <c r="D75" s="24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ht="15.75" customHeight="1">
      <c r="A76" s="19"/>
      <c r="B76" s="19"/>
      <c r="C76" s="19"/>
      <c r="D76" s="24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ht="15.75" customHeight="1">
      <c r="A77" s="19"/>
      <c r="B77" s="19"/>
      <c r="C77" s="19"/>
      <c r="D77" s="24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ht="15.75" customHeight="1">
      <c r="A78" s="19"/>
      <c r="B78" s="19"/>
      <c r="C78" s="19"/>
      <c r="D78" s="24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ht="15.75" customHeight="1">
      <c r="A79" s="19"/>
      <c r="B79" s="19"/>
      <c r="C79" s="19"/>
      <c r="D79" s="24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ht="15.75" customHeight="1">
      <c r="A80" s="19"/>
      <c r="B80" s="19"/>
      <c r="C80" s="19"/>
      <c r="D80" s="24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ht="15.75" customHeight="1">
      <c r="A81" s="19"/>
      <c r="B81" s="19"/>
      <c r="C81" s="19"/>
      <c r="D81" s="24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ht="15.75" customHeight="1">
      <c r="A82" s="19"/>
      <c r="B82" s="19"/>
      <c r="C82" s="19"/>
      <c r="D82" s="24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ht="15.75" customHeight="1">
      <c r="A83" s="19"/>
      <c r="B83" s="19"/>
      <c r="C83" s="19"/>
      <c r="D83" s="24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ht="15.75" customHeight="1">
      <c r="A84" s="19"/>
      <c r="B84" s="19"/>
      <c r="C84" s="19"/>
      <c r="D84" s="24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ht="15.75" customHeight="1">
      <c r="A85" s="19"/>
      <c r="B85" s="19"/>
      <c r="C85" s="19"/>
      <c r="D85" s="24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ht="15.75" customHeight="1">
      <c r="A86" s="19"/>
      <c r="B86" s="19"/>
      <c r="C86" s="19"/>
      <c r="D86" s="24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ht="15.75" customHeight="1">
      <c r="A87" s="19"/>
      <c r="B87" s="19"/>
      <c r="C87" s="19"/>
      <c r="D87" s="24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ht="15.75" customHeight="1">
      <c r="A88" s="19"/>
      <c r="B88" s="19"/>
      <c r="C88" s="19"/>
      <c r="D88" s="24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ht="15.75" customHeight="1">
      <c r="A89" s="19"/>
      <c r="B89" s="19"/>
      <c r="C89" s="19"/>
      <c r="D89" s="24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ht="15.75" customHeight="1">
      <c r="A90" s="19"/>
      <c r="B90" s="19"/>
      <c r="C90" s="19"/>
      <c r="D90" s="24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ht="15.75" customHeight="1">
      <c r="A91" s="19"/>
      <c r="B91" s="19"/>
      <c r="C91" s="19"/>
      <c r="D91" s="24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ht="15.75" customHeight="1">
      <c r="A92" s="19"/>
      <c r="B92" s="19"/>
      <c r="C92" s="19"/>
      <c r="D92" s="24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ht="15.75" customHeight="1">
      <c r="A93" s="19"/>
      <c r="B93" s="19"/>
      <c r="C93" s="19"/>
      <c r="D93" s="24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ht="15.75" customHeight="1">
      <c r="A94" s="19"/>
      <c r="B94" s="19"/>
      <c r="C94" s="19"/>
      <c r="D94" s="24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ht="15.75" customHeight="1">
      <c r="A95" s="19"/>
      <c r="B95" s="19"/>
      <c r="C95" s="19"/>
      <c r="D95" s="24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ht="15.75" customHeight="1">
      <c r="A96" s="19"/>
      <c r="B96" s="19"/>
      <c r="C96" s="19"/>
      <c r="D96" s="24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ht="15.75" customHeight="1">
      <c r="A97" s="19"/>
      <c r="B97" s="19"/>
      <c r="C97" s="19"/>
      <c r="D97" s="24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ht="15.75" customHeight="1">
      <c r="A98" s="19"/>
      <c r="B98" s="19"/>
      <c r="C98" s="19"/>
      <c r="D98" s="24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ht="15.75" customHeight="1">
      <c r="A99" s="19"/>
      <c r="B99" s="19"/>
      <c r="C99" s="19"/>
      <c r="D99" s="24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ht="15.75" customHeight="1">
      <c r="A100" s="19"/>
      <c r="B100" s="19"/>
      <c r="C100" s="19"/>
      <c r="D100" s="24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ht="15.75" customHeight="1">
      <c r="A101" s="19"/>
      <c r="B101" s="19"/>
      <c r="C101" s="19"/>
      <c r="D101" s="24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ht="15.75" customHeight="1">
      <c r="A102" s="19"/>
      <c r="B102" s="19"/>
      <c r="C102" s="19"/>
      <c r="D102" s="24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ht="15.75" customHeight="1">
      <c r="A103" s="19"/>
      <c r="B103" s="19"/>
      <c r="C103" s="19"/>
      <c r="D103" s="24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ht="15.75" customHeight="1">
      <c r="A104" s="19"/>
      <c r="B104" s="19"/>
      <c r="C104" s="19"/>
      <c r="D104" s="24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ht="15.75" customHeight="1">
      <c r="A105" s="19"/>
      <c r="B105" s="19"/>
      <c r="C105" s="19"/>
      <c r="D105" s="24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ht="15.75" customHeight="1">
      <c r="A106" s="19"/>
      <c r="B106" s="19"/>
      <c r="C106" s="19"/>
      <c r="D106" s="24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ht="15.75" customHeight="1">
      <c r="A107" s="19"/>
      <c r="B107" s="19"/>
      <c r="C107" s="19"/>
      <c r="D107" s="24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ht="15.75" customHeight="1">
      <c r="A108" s="19"/>
      <c r="B108" s="19"/>
      <c r="C108" s="19"/>
      <c r="D108" s="24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ht="15.75" customHeight="1">
      <c r="A109" s="19"/>
      <c r="B109" s="19"/>
      <c r="C109" s="19"/>
      <c r="D109" s="24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ht="15.75" customHeight="1">
      <c r="A110" s="19"/>
      <c r="B110" s="19"/>
      <c r="C110" s="19"/>
      <c r="D110" s="24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ht="15.75" customHeight="1">
      <c r="A111" s="19"/>
      <c r="B111" s="19"/>
      <c r="C111" s="19"/>
      <c r="D111" s="24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ht="15.75" customHeight="1">
      <c r="A112" s="19"/>
      <c r="B112" s="19"/>
      <c r="C112" s="19"/>
      <c r="D112" s="24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ht="15.75" customHeight="1">
      <c r="A113" s="19"/>
      <c r="B113" s="19"/>
      <c r="C113" s="19"/>
      <c r="D113" s="24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ht="15.75" customHeight="1">
      <c r="A114" s="19"/>
      <c r="B114" s="19"/>
      <c r="C114" s="19"/>
      <c r="D114" s="24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ht="15.75" customHeight="1">
      <c r="A115" s="19"/>
      <c r="B115" s="19"/>
      <c r="C115" s="19"/>
      <c r="D115" s="24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ht="15.75" customHeight="1">
      <c r="A116" s="19"/>
      <c r="B116" s="19"/>
      <c r="C116" s="19"/>
      <c r="D116" s="24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ht="15.75" customHeight="1">
      <c r="A117" s="19"/>
      <c r="B117" s="19"/>
      <c r="C117" s="19"/>
      <c r="D117" s="24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ht="15.75" customHeight="1">
      <c r="A118" s="19"/>
      <c r="B118" s="19"/>
      <c r="C118" s="19"/>
      <c r="D118" s="24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ht="15.75" customHeight="1">
      <c r="A119" s="19"/>
      <c r="B119" s="19"/>
      <c r="C119" s="19"/>
      <c r="D119" s="24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ht="15.75" customHeight="1">
      <c r="A120" s="19"/>
      <c r="B120" s="19"/>
      <c r="C120" s="19"/>
      <c r="D120" s="24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ht="15.75" customHeight="1">
      <c r="A121" s="19"/>
      <c r="B121" s="19"/>
      <c r="C121" s="19"/>
      <c r="D121" s="24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ht="15.75" customHeight="1">
      <c r="A122" s="19"/>
      <c r="B122" s="19"/>
      <c r="C122" s="19"/>
      <c r="D122" s="24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ht="15.75" customHeight="1">
      <c r="A123" s="19"/>
      <c r="B123" s="19"/>
      <c r="C123" s="19"/>
      <c r="D123" s="24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ht="15.75" customHeight="1">
      <c r="A124" s="19"/>
      <c r="B124" s="19"/>
      <c r="C124" s="19"/>
      <c r="D124" s="24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ht="15.75" customHeight="1">
      <c r="A125" s="19"/>
      <c r="B125" s="19"/>
      <c r="C125" s="19"/>
      <c r="D125" s="24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ht="15.75" customHeight="1">
      <c r="A126" s="19"/>
      <c r="B126" s="19"/>
      <c r="C126" s="19"/>
      <c r="D126" s="24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ht="15.75" customHeight="1">
      <c r="A127" s="19"/>
      <c r="B127" s="19"/>
      <c r="C127" s="19"/>
      <c r="D127" s="24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ht="15.75" customHeight="1">
      <c r="A128" s="19"/>
      <c r="B128" s="19"/>
      <c r="C128" s="19"/>
      <c r="D128" s="24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ht="15.75" customHeight="1">
      <c r="A129" s="19"/>
      <c r="B129" s="19"/>
      <c r="C129" s="19"/>
      <c r="D129" s="24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ht="15.75" customHeight="1">
      <c r="A130" s="19"/>
      <c r="B130" s="19"/>
      <c r="C130" s="19"/>
      <c r="D130" s="24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ht="15.75" customHeight="1">
      <c r="A131" s="19"/>
      <c r="B131" s="19"/>
      <c r="C131" s="19"/>
      <c r="D131" s="24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ht="15.75" customHeight="1">
      <c r="A132" s="19"/>
      <c r="B132" s="19"/>
      <c r="C132" s="19"/>
      <c r="D132" s="24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ht="15.75" customHeight="1">
      <c r="A133" s="19"/>
      <c r="B133" s="19"/>
      <c r="C133" s="19"/>
      <c r="D133" s="24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ht="15.75" customHeight="1">
      <c r="A134" s="19"/>
      <c r="B134" s="19"/>
      <c r="C134" s="19"/>
      <c r="D134" s="24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ht="15.75" customHeight="1">
      <c r="A135" s="19"/>
      <c r="B135" s="19"/>
      <c r="C135" s="19"/>
      <c r="D135" s="24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ht="15.75" customHeight="1">
      <c r="A136" s="19"/>
      <c r="B136" s="19"/>
      <c r="C136" s="19"/>
      <c r="D136" s="24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ht="15.75" customHeight="1">
      <c r="A137" s="19"/>
      <c r="B137" s="19"/>
      <c r="C137" s="19"/>
      <c r="D137" s="24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ht="15.75" customHeight="1">
      <c r="A138" s="19"/>
      <c r="B138" s="19"/>
      <c r="C138" s="19"/>
      <c r="D138" s="24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ht="15.75" customHeight="1">
      <c r="A139" s="19"/>
      <c r="B139" s="19"/>
      <c r="C139" s="19"/>
      <c r="D139" s="24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ht="15.75" customHeight="1">
      <c r="A140" s="19"/>
      <c r="B140" s="19"/>
      <c r="C140" s="19"/>
      <c r="D140" s="24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ht="15.75" customHeight="1">
      <c r="A141" s="19"/>
      <c r="B141" s="19"/>
      <c r="C141" s="19"/>
      <c r="D141" s="24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ht="15.75" customHeight="1">
      <c r="A142" s="19"/>
      <c r="B142" s="19"/>
      <c r="C142" s="19"/>
      <c r="D142" s="24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ht="15.75" customHeight="1">
      <c r="A143" s="19"/>
      <c r="B143" s="19"/>
      <c r="C143" s="19"/>
      <c r="D143" s="24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ht="15.75" customHeight="1">
      <c r="A144" s="19"/>
      <c r="B144" s="19"/>
      <c r="C144" s="19"/>
      <c r="D144" s="24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ht="15.75" customHeight="1">
      <c r="A145" s="19"/>
      <c r="B145" s="19"/>
      <c r="C145" s="19"/>
      <c r="D145" s="24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 ht="15.75" customHeight="1">
      <c r="A146" s="19"/>
      <c r="B146" s="19"/>
      <c r="C146" s="19"/>
      <c r="D146" s="24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 ht="15.75" customHeight="1">
      <c r="A147" s="19"/>
      <c r="B147" s="19"/>
      <c r="C147" s="19"/>
      <c r="D147" s="24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 ht="15.75" customHeight="1">
      <c r="A148" s="19"/>
      <c r="B148" s="19"/>
      <c r="C148" s="19"/>
      <c r="D148" s="24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 ht="15.75" customHeight="1">
      <c r="A149" s="19"/>
      <c r="B149" s="19"/>
      <c r="C149" s="19"/>
      <c r="D149" s="24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 ht="15.75" customHeight="1">
      <c r="A150" s="19"/>
      <c r="B150" s="19"/>
      <c r="C150" s="19"/>
      <c r="D150" s="24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 ht="15.75" customHeight="1">
      <c r="A151" s="19"/>
      <c r="B151" s="19"/>
      <c r="C151" s="19"/>
      <c r="D151" s="24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 ht="15.75" customHeight="1">
      <c r="A152" s="19"/>
      <c r="B152" s="19"/>
      <c r="C152" s="19"/>
      <c r="D152" s="24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 ht="15.75" customHeight="1">
      <c r="A153" s="19"/>
      <c r="B153" s="19"/>
      <c r="C153" s="19"/>
      <c r="D153" s="24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 ht="15.75" customHeight="1">
      <c r="A154" s="19"/>
      <c r="B154" s="19"/>
      <c r="C154" s="19"/>
      <c r="D154" s="24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 ht="15.75" customHeight="1">
      <c r="A155" s="19"/>
      <c r="B155" s="19"/>
      <c r="C155" s="19"/>
      <c r="D155" s="24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 ht="15.75" customHeight="1">
      <c r="A156" s="19"/>
      <c r="B156" s="19"/>
      <c r="C156" s="19"/>
      <c r="D156" s="24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ht="15.75" customHeight="1">
      <c r="A157" s="19"/>
      <c r="B157" s="19"/>
      <c r="C157" s="19"/>
      <c r="D157" s="24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 ht="15.75" customHeight="1">
      <c r="A158" s="19"/>
      <c r="B158" s="19"/>
      <c r="C158" s="19"/>
      <c r="D158" s="24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 ht="15.75" customHeight="1">
      <c r="A159" s="19"/>
      <c r="B159" s="19"/>
      <c r="C159" s="19"/>
      <c r="D159" s="24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 ht="15.75" customHeight="1">
      <c r="A160" s="19"/>
      <c r="B160" s="19"/>
      <c r="C160" s="19"/>
      <c r="D160" s="24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 ht="15.75" customHeight="1">
      <c r="A161" s="19"/>
      <c r="B161" s="19"/>
      <c r="C161" s="19"/>
      <c r="D161" s="24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 ht="15.75" customHeight="1">
      <c r="A162" s="19"/>
      <c r="B162" s="19"/>
      <c r="C162" s="19"/>
      <c r="D162" s="24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 ht="15.75" customHeight="1">
      <c r="A163" s="19"/>
      <c r="B163" s="19"/>
      <c r="C163" s="19"/>
      <c r="D163" s="24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 ht="15.75" customHeight="1">
      <c r="A164" s="19"/>
      <c r="B164" s="19"/>
      <c r="C164" s="19"/>
      <c r="D164" s="24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 ht="15.75" customHeight="1">
      <c r="A165" s="19"/>
      <c r="B165" s="19"/>
      <c r="C165" s="19"/>
      <c r="D165" s="24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 ht="15.75" customHeight="1">
      <c r="A166" s="19"/>
      <c r="B166" s="19"/>
      <c r="C166" s="19"/>
      <c r="D166" s="24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 ht="15.75" customHeight="1">
      <c r="A167" s="19"/>
      <c r="B167" s="19"/>
      <c r="C167" s="19"/>
      <c r="D167" s="24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 ht="15.75" customHeight="1">
      <c r="A168" s="19"/>
      <c r="B168" s="19"/>
      <c r="C168" s="19"/>
      <c r="D168" s="24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 ht="15.75" customHeight="1">
      <c r="A169" s="19"/>
      <c r="B169" s="19"/>
      <c r="C169" s="19"/>
      <c r="D169" s="24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 ht="15.75" customHeight="1">
      <c r="A170" s="19"/>
      <c r="B170" s="19"/>
      <c r="C170" s="19"/>
      <c r="D170" s="24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 ht="15.75" customHeight="1">
      <c r="A171" s="19"/>
      <c r="B171" s="19"/>
      <c r="C171" s="19"/>
      <c r="D171" s="24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 ht="15.75" customHeight="1">
      <c r="A172" s="19"/>
      <c r="B172" s="19"/>
      <c r="C172" s="19"/>
      <c r="D172" s="24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 ht="15.75" customHeight="1">
      <c r="A173" s="19"/>
      <c r="B173" s="19"/>
      <c r="C173" s="19"/>
      <c r="D173" s="24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 ht="15.75" customHeight="1">
      <c r="A174" s="19"/>
      <c r="B174" s="19"/>
      <c r="C174" s="19"/>
      <c r="D174" s="24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 ht="15.75" customHeight="1">
      <c r="A175" s="19"/>
      <c r="B175" s="19"/>
      <c r="C175" s="19"/>
      <c r="D175" s="24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 ht="15.75" customHeight="1">
      <c r="A176" s="19"/>
      <c r="B176" s="19"/>
      <c r="C176" s="19"/>
      <c r="D176" s="24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 ht="15.75" customHeight="1">
      <c r="A177" s="19"/>
      <c r="B177" s="19"/>
      <c r="C177" s="19"/>
      <c r="D177" s="24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 ht="15.75" customHeight="1">
      <c r="A178" s="19"/>
      <c r="B178" s="19"/>
      <c r="C178" s="19"/>
      <c r="D178" s="24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 ht="15.75" customHeight="1">
      <c r="A179" s="19"/>
      <c r="B179" s="19"/>
      <c r="C179" s="19"/>
      <c r="D179" s="24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 ht="15.75" customHeight="1">
      <c r="A180" s="19"/>
      <c r="B180" s="19"/>
      <c r="C180" s="19"/>
      <c r="D180" s="24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 ht="15.75" customHeight="1">
      <c r="A181" s="19"/>
      <c r="B181" s="19"/>
      <c r="C181" s="19"/>
      <c r="D181" s="24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 ht="15.75" customHeight="1">
      <c r="A182" s="19"/>
      <c r="B182" s="19"/>
      <c r="C182" s="19"/>
      <c r="D182" s="24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 ht="15.75" customHeight="1">
      <c r="A183" s="19"/>
      <c r="B183" s="19"/>
      <c r="C183" s="19"/>
      <c r="D183" s="24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 ht="15.75" customHeight="1">
      <c r="A184" s="19"/>
      <c r="B184" s="19"/>
      <c r="C184" s="19"/>
      <c r="D184" s="24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 ht="15.75" customHeight="1">
      <c r="A185" s="19"/>
      <c r="B185" s="19"/>
      <c r="C185" s="19"/>
      <c r="D185" s="24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 ht="15.75" customHeight="1">
      <c r="A186" s="19"/>
      <c r="B186" s="19"/>
      <c r="C186" s="19"/>
      <c r="D186" s="24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 ht="15.75" customHeight="1">
      <c r="A187" s="19"/>
      <c r="B187" s="19"/>
      <c r="C187" s="19"/>
      <c r="D187" s="24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 ht="15.75" customHeight="1">
      <c r="A188" s="19"/>
      <c r="B188" s="19"/>
      <c r="C188" s="19"/>
      <c r="D188" s="24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 ht="15.75" customHeight="1">
      <c r="A189" s="19"/>
      <c r="B189" s="19"/>
      <c r="C189" s="19"/>
      <c r="D189" s="24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 ht="15.75" customHeight="1">
      <c r="A190" s="19"/>
      <c r="B190" s="19"/>
      <c r="C190" s="19"/>
      <c r="D190" s="24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 ht="15.75" customHeight="1">
      <c r="A191" s="19"/>
      <c r="B191" s="19"/>
      <c r="C191" s="19"/>
      <c r="D191" s="24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 ht="15.75" customHeight="1">
      <c r="A192" s="19"/>
      <c r="B192" s="19"/>
      <c r="C192" s="19"/>
      <c r="D192" s="24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 ht="15.75" customHeight="1">
      <c r="A193" s="19"/>
      <c r="B193" s="19"/>
      <c r="C193" s="19"/>
      <c r="D193" s="24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 ht="15.75" customHeight="1">
      <c r="A194" s="19"/>
      <c r="B194" s="19"/>
      <c r="C194" s="19"/>
      <c r="D194" s="24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 ht="15.75" customHeight="1">
      <c r="A195" s="19"/>
      <c r="B195" s="19"/>
      <c r="C195" s="19"/>
      <c r="D195" s="24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 ht="15.75" customHeight="1">
      <c r="A196" s="19"/>
      <c r="B196" s="19"/>
      <c r="C196" s="19"/>
      <c r="D196" s="24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 ht="15.75" customHeight="1">
      <c r="A197" s="19"/>
      <c r="B197" s="19"/>
      <c r="C197" s="19"/>
      <c r="D197" s="24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 ht="15.75" customHeight="1">
      <c r="A198" s="19"/>
      <c r="B198" s="19"/>
      <c r="C198" s="19"/>
      <c r="D198" s="24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 ht="15.75" customHeight="1">
      <c r="A199" s="19"/>
      <c r="B199" s="19"/>
      <c r="C199" s="19"/>
      <c r="D199" s="24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 ht="15.75" customHeight="1">
      <c r="A200" s="19"/>
      <c r="B200" s="19"/>
      <c r="C200" s="19"/>
      <c r="D200" s="24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ht="15.75" customHeight="1">
      <c r="A201" s="19"/>
      <c r="B201" s="19"/>
      <c r="C201" s="19"/>
      <c r="D201" s="24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 ht="15.75" customHeight="1">
      <c r="A202" s="19"/>
      <c r="B202" s="19"/>
      <c r="C202" s="19"/>
      <c r="D202" s="24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 ht="15.75" customHeight="1">
      <c r="A203" s="19"/>
      <c r="B203" s="19"/>
      <c r="C203" s="19"/>
      <c r="D203" s="24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 ht="15.75" customHeight="1">
      <c r="A204" s="19"/>
      <c r="B204" s="19"/>
      <c r="C204" s="19"/>
      <c r="D204" s="24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 ht="15.75" customHeight="1">
      <c r="A205" s="19"/>
      <c r="B205" s="19"/>
      <c r="C205" s="19"/>
      <c r="D205" s="24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 ht="15.75" customHeight="1">
      <c r="A206" s="19"/>
      <c r="B206" s="19"/>
      <c r="C206" s="19"/>
      <c r="D206" s="24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 ht="15.75" customHeight="1">
      <c r="A207" s="19"/>
      <c r="B207" s="19"/>
      <c r="C207" s="19"/>
      <c r="D207" s="24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 ht="15.75" customHeight="1">
      <c r="A208" s="19"/>
      <c r="B208" s="19"/>
      <c r="C208" s="19"/>
      <c r="D208" s="24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 ht="15.75" customHeight="1">
      <c r="A209" s="19"/>
      <c r="B209" s="19"/>
      <c r="C209" s="19"/>
      <c r="D209" s="24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 ht="15.75" customHeight="1">
      <c r="A210" s="19"/>
      <c r="B210" s="19"/>
      <c r="C210" s="19"/>
      <c r="D210" s="24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 ht="15.75" customHeight="1">
      <c r="A211" s="19"/>
      <c r="B211" s="19"/>
      <c r="C211" s="19"/>
      <c r="D211" s="24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 ht="15.75" customHeight="1">
      <c r="A212" s="19"/>
      <c r="B212" s="19"/>
      <c r="C212" s="19"/>
      <c r="D212" s="24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 ht="15.75" customHeight="1">
      <c r="A213" s="19"/>
      <c r="B213" s="19"/>
      <c r="C213" s="19"/>
      <c r="D213" s="24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 ht="15.75" customHeight="1">
      <c r="A214" s="19"/>
      <c r="B214" s="19"/>
      <c r="C214" s="19"/>
      <c r="D214" s="24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 ht="15.75" customHeight="1">
      <c r="A215" s="19"/>
      <c r="B215" s="19"/>
      <c r="C215" s="19"/>
      <c r="D215" s="24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 ht="15.75" customHeight="1">
      <c r="A216" s="19"/>
      <c r="B216" s="19"/>
      <c r="C216" s="19"/>
      <c r="D216" s="24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 ht="15.75" customHeight="1">
      <c r="A217" s="19"/>
      <c r="B217" s="19"/>
      <c r="C217" s="19"/>
      <c r="D217" s="24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 ht="15.75" customHeight="1">
      <c r="A218" s="19"/>
      <c r="B218" s="19"/>
      <c r="C218" s="19"/>
      <c r="D218" s="24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 ht="15.75" customHeight="1">
      <c r="A219" s="19"/>
      <c r="B219" s="19"/>
      <c r="C219" s="19"/>
      <c r="D219" s="24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 ht="15.75" customHeight="1">
      <c r="A220" s="19"/>
      <c r="B220" s="19"/>
      <c r="C220" s="19"/>
      <c r="D220" s="24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J221" s="6"/>
      <c r="K221" s="6"/>
      <c r="L221" s="6"/>
      <c r="N221" s="6"/>
      <c r="O221" s="6"/>
      <c r="P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J222" s="6"/>
      <c r="K222" s="6"/>
      <c r="L222" s="6"/>
      <c r="N222" s="6"/>
      <c r="O222" s="6"/>
      <c r="P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J223" s="6"/>
      <c r="K223" s="6"/>
      <c r="L223" s="6"/>
      <c r="N223" s="6"/>
      <c r="O223" s="6"/>
      <c r="P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J224" s="6"/>
      <c r="K224" s="6"/>
      <c r="L224" s="6"/>
      <c r="N224" s="6"/>
      <c r="O224" s="6"/>
      <c r="P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J225" s="6"/>
      <c r="K225" s="6"/>
      <c r="L225" s="6"/>
      <c r="N225" s="6"/>
      <c r="O225" s="6"/>
      <c r="P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J226" s="6"/>
      <c r="K226" s="6"/>
      <c r="L226" s="6"/>
      <c r="N226" s="6"/>
      <c r="O226" s="6"/>
      <c r="P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J227" s="6"/>
      <c r="K227" s="6"/>
      <c r="L227" s="6"/>
      <c r="N227" s="6"/>
      <c r="O227" s="6"/>
      <c r="P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J228" s="6"/>
      <c r="K228" s="6"/>
      <c r="L228" s="6"/>
      <c r="N228" s="6"/>
      <c r="O228" s="6"/>
      <c r="P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J229" s="6"/>
      <c r="K229" s="6"/>
      <c r="L229" s="6"/>
      <c r="N229" s="6"/>
      <c r="O229" s="6"/>
      <c r="P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J230" s="6"/>
      <c r="K230" s="6"/>
      <c r="L230" s="6"/>
      <c r="N230" s="6"/>
      <c r="O230" s="6"/>
      <c r="P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J231" s="6"/>
      <c r="K231" s="6"/>
      <c r="L231" s="6"/>
      <c r="N231" s="6"/>
      <c r="O231" s="6"/>
      <c r="P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J232" s="6"/>
      <c r="K232" s="6"/>
      <c r="L232" s="6"/>
      <c r="N232" s="6"/>
      <c r="O232" s="6"/>
      <c r="P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J233" s="6"/>
      <c r="K233" s="6"/>
      <c r="L233" s="6"/>
      <c r="N233" s="6"/>
      <c r="O233" s="6"/>
      <c r="P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J234" s="6"/>
      <c r="K234" s="6"/>
      <c r="L234" s="6"/>
      <c r="N234" s="6"/>
      <c r="O234" s="6"/>
      <c r="P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J235" s="6"/>
      <c r="K235" s="6"/>
      <c r="L235" s="6"/>
      <c r="N235" s="6"/>
      <c r="O235" s="6"/>
      <c r="P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J236" s="6"/>
      <c r="K236" s="6"/>
      <c r="L236" s="6"/>
      <c r="N236" s="6"/>
      <c r="O236" s="6"/>
      <c r="P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J237" s="6"/>
      <c r="K237" s="6"/>
      <c r="L237" s="6"/>
      <c r="N237" s="6"/>
      <c r="O237" s="6"/>
      <c r="P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J238" s="6"/>
      <c r="K238" s="6"/>
      <c r="L238" s="6"/>
      <c r="N238" s="6"/>
      <c r="O238" s="6"/>
      <c r="P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J239" s="6"/>
      <c r="K239" s="6"/>
      <c r="L239" s="6"/>
      <c r="N239" s="6"/>
      <c r="O239" s="6"/>
      <c r="P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J240" s="6"/>
      <c r="K240" s="6"/>
      <c r="L240" s="6"/>
      <c r="N240" s="6"/>
      <c r="O240" s="6"/>
      <c r="P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J241" s="6"/>
      <c r="K241" s="6"/>
      <c r="L241" s="6"/>
      <c r="N241" s="6"/>
      <c r="O241" s="6"/>
      <c r="P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J242" s="6"/>
      <c r="K242" s="6"/>
      <c r="L242" s="6"/>
      <c r="N242" s="6"/>
      <c r="O242" s="6"/>
      <c r="P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J243" s="6"/>
      <c r="K243" s="6"/>
      <c r="L243" s="6"/>
      <c r="N243" s="6"/>
      <c r="O243" s="6"/>
      <c r="P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J244" s="6"/>
      <c r="K244" s="6"/>
      <c r="L244" s="6"/>
      <c r="N244" s="6"/>
      <c r="O244" s="6"/>
      <c r="P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J245" s="6"/>
      <c r="K245" s="6"/>
      <c r="L245" s="6"/>
      <c r="N245" s="6"/>
      <c r="O245" s="6"/>
      <c r="P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J246" s="6"/>
      <c r="K246" s="6"/>
      <c r="L246" s="6"/>
      <c r="N246" s="6"/>
      <c r="O246" s="6"/>
      <c r="P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J247" s="6"/>
      <c r="K247" s="6"/>
      <c r="L247" s="6"/>
      <c r="N247" s="6"/>
      <c r="O247" s="6"/>
      <c r="P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J248" s="6"/>
      <c r="K248" s="6"/>
      <c r="L248" s="6"/>
      <c r="N248" s="6"/>
      <c r="O248" s="6"/>
      <c r="P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J249" s="6"/>
      <c r="K249" s="6"/>
      <c r="L249" s="6"/>
      <c r="N249" s="6"/>
      <c r="O249" s="6"/>
      <c r="P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J250" s="6"/>
      <c r="K250" s="6"/>
      <c r="L250" s="6"/>
      <c r="N250" s="6"/>
      <c r="O250" s="6"/>
      <c r="P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J251" s="6"/>
      <c r="K251" s="6"/>
      <c r="L251" s="6"/>
      <c r="N251" s="6"/>
      <c r="O251" s="6"/>
      <c r="P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J252" s="6"/>
      <c r="K252" s="6"/>
      <c r="L252" s="6"/>
      <c r="N252" s="6"/>
      <c r="O252" s="6"/>
      <c r="P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J253" s="6"/>
      <c r="K253" s="6"/>
      <c r="L253" s="6"/>
      <c r="N253" s="6"/>
      <c r="O253" s="6"/>
      <c r="P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J254" s="6"/>
      <c r="K254" s="6"/>
      <c r="L254" s="6"/>
      <c r="N254" s="6"/>
      <c r="O254" s="6"/>
      <c r="P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J255" s="6"/>
      <c r="K255" s="6"/>
      <c r="L255" s="6"/>
      <c r="N255" s="6"/>
      <c r="O255" s="6"/>
      <c r="P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J256" s="6"/>
      <c r="K256" s="6"/>
      <c r="L256" s="6"/>
      <c r="N256" s="6"/>
      <c r="O256" s="6"/>
      <c r="P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J257" s="6"/>
      <c r="K257" s="6"/>
      <c r="L257" s="6"/>
      <c r="N257" s="6"/>
      <c r="O257" s="6"/>
      <c r="P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J258" s="6"/>
      <c r="K258" s="6"/>
      <c r="L258" s="6"/>
      <c r="N258" s="6"/>
      <c r="O258" s="6"/>
      <c r="P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J259" s="6"/>
      <c r="K259" s="6"/>
      <c r="L259" s="6"/>
      <c r="N259" s="6"/>
      <c r="O259" s="6"/>
      <c r="P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J260" s="6"/>
      <c r="K260" s="6"/>
      <c r="L260" s="6"/>
      <c r="N260" s="6"/>
      <c r="O260" s="6"/>
      <c r="P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J261" s="6"/>
      <c r="K261" s="6"/>
      <c r="L261" s="6"/>
      <c r="N261" s="6"/>
      <c r="O261" s="6"/>
      <c r="P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J262" s="6"/>
      <c r="K262" s="6"/>
      <c r="L262" s="6"/>
      <c r="N262" s="6"/>
      <c r="O262" s="6"/>
      <c r="P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J263" s="6"/>
      <c r="K263" s="6"/>
      <c r="L263" s="6"/>
      <c r="N263" s="6"/>
      <c r="O263" s="6"/>
      <c r="P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J264" s="6"/>
      <c r="K264" s="6"/>
      <c r="L264" s="6"/>
      <c r="N264" s="6"/>
      <c r="O264" s="6"/>
      <c r="P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J265" s="6"/>
      <c r="K265" s="6"/>
      <c r="L265" s="6"/>
      <c r="N265" s="6"/>
      <c r="O265" s="6"/>
      <c r="P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J266" s="6"/>
      <c r="K266" s="6"/>
      <c r="L266" s="6"/>
      <c r="N266" s="6"/>
      <c r="O266" s="6"/>
      <c r="P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J267" s="6"/>
      <c r="K267" s="6"/>
      <c r="L267" s="6"/>
      <c r="N267" s="6"/>
      <c r="O267" s="6"/>
      <c r="P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J268" s="6"/>
      <c r="K268" s="6"/>
      <c r="L268" s="6"/>
      <c r="N268" s="6"/>
      <c r="O268" s="6"/>
      <c r="P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J269" s="6"/>
      <c r="K269" s="6"/>
      <c r="L269" s="6"/>
      <c r="N269" s="6"/>
      <c r="O269" s="6"/>
      <c r="P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J270" s="6"/>
      <c r="K270" s="6"/>
      <c r="L270" s="6"/>
      <c r="N270" s="6"/>
      <c r="O270" s="6"/>
      <c r="P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J271" s="6"/>
      <c r="K271" s="6"/>
      <c r="L271" s="6"/>
      <c r="N271" s="6"/>
      <c r="O271" s="6"/>
      <c r="P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J272" s="6"/>
      <c r="K272" s="6"/>
      <c r="L272" s="6"/>
      <c r="N272" s="6"/>
      <c r="O272" s="6"/>
      <c r="P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J273" s="6"/>
      <c r="K273" s="6"/>
      <c r="L273" s="6"/>
      <c r="N273" s="6"/>
      <c r="O273" s="6"/>
      <c r="P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J274" s="6"/>
      <c r="K274" s="6"/>
      <c r="L274" s="6"/>
      <c r="N274" s="6"/>
      <c r="O274" s="6"/>
      <c r="P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J275" s="6"/>
      <c r="K275" s="6"/>
      <c r="L275" s="6"/>
      <c r="N275" s="6"/>
      <c r="O275" s="6"/>
      <c r="P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J276" s="6"/>
      <c r="K276" s="6"/>
      <c r="L276" s="6"/>
      <c r="N276" s="6"/>
      <c r="O276" s="6"/>
      <c r="P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J277" s="6"/>
      <c r="K277" s="6"/>
      <c r="L277" s="6"/>
      <c r="N277" s="6"/>
      <c r="O277" s="6"/>
      <c r="P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J278" s="6"/>
      <c r="K278" s="6"/>
      <c r="L278" s="6"/>
      <c r="N278" s="6"/>
      <c r="O278" s="6"/>
      <c r="P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J279" s="6"/>
      <c r="K279" s="6"/>
      <c r="L279" s="6"/>
      <c r="N279" s="6"/>
      <c r="O279" s="6"/>
      <c r="P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J280" s="6"/>
      <c r="K280" s="6"/>
      <c r="L280" s="6"/>
      <c r="N280" s="6"/>
      <c r="O280" s="6"/>
      <c r="P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J281" s="6"/>
      <c r="K281" s="6"/>
      <c r="L281" s="6"/>
      <c r="N281" s="6"/>
      <c r="O281" s="6"/>
      <c r="P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J282" s="6"/>
      <c r="K282" s="6"/>
      <c r="L282" s="6"/>
      <c r="N282" s="6"/>
      <c r="O282" s="6"/>
      <c r="P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J283" s="6"/>
      <c r="K283" s="6"/>
      <c r="L283" s="6"/>
      <c r="N283" s="6"/>
      <c r="O283" s="6"/>
      <c r="P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J284" s="6"/>
      <c r="K284" s="6"/>
      <c r="L284" s="6"/>
      <c r="N284" s="6"/>
      <c r="O284" s="6"/>
      <c r="P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J285" s="6"/>
      <c r="K285" s="6"/>
      <c r="L285" s="6"/>
      <c r="N285" s="6"/>
      <c r="O285" s="6"/>
      <c r="P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J286" s="6"/>
      <c r="K286" s="6"/>
      <c r="L286" s="6"/>
      <c r="N286" s="6"/>
      <c r="O286" s="6"/>
      <c r="P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J287" s="6"/>
      <c r="K287" s="6"/>
      <c r="L287" s="6"/>
      <c r="N287" s="6"/>
      <c r="O287" s="6"/>
      <c r="P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J288" s="6"/>
      <c r="K288" s="6"/>
      <c r="L288" s="6"/>
      <c r="N288" s="6"/>
      <c r="O288" s="6"/>
      <c r="P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J289" s="6"/>
      <c r="K289" s="6"/>
      <c r="L289" s="6"/>
      <c r="N289" s="6"/>
      <c r="O289" s="6"/>
      <c r="P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J290" s="6"/>
      <c r="K290" s="6"/>
      <c r="L290" s="6"/>
      <c r="N290" s="6"/>
      <c r="O290" s="6"/>
      <c r="P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J291" s="6"/>
      <c r="K291" s="6"/>
      <c r="L291" s="6"/>
      <c r="N291" s="6"/>
      <c r="O291" s="6"/>
      <c r="P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J292" s="6"/>
      <c r="K292" s="6"/>
      <c r="L292" s="6"/>
      <c r="N292" s="6"/>
      <c r="O292" s="6"/>
      <c r="P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J293" s="6"/>
      <c r="K293" s="6"/>
      <c r="L293" s="6"/>
      <c r="N293" s="6"/>
      <c r="O293" s="6"/>
      <c r="P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J294" s="6"/>
      <c r="K294" s="6"/>
      <c r="L294" s="6"/>
      <c r="N294" s="6"/>
      <c r="O294" s="6"/>
      <c r="P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J295" s="6"/>
      <c r="K295" s="6"/>
      <c r="L295" s="6"/>
      <c r="N295" s="6"/>
      <c r="O295" s="6"/>
      <c r="P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J296" s="6"/>
      <c r="K296" s="6"/>
      <c r="L296" s="6"/>
      <c r="N296" s="6"/>
      <c r="O296" s="6"/>
      <c r="P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J297" s="6"/>
      <c r="K297" s="6"/>
      <c r="L297" s="6"/>
      <c r="N297" s="6"/>
      <c r="O297" s="6"/>
      <c r="P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J298" s="6"/>
      <c r="K298" s="6"/>
      <c r="L298" s="6"/>
      <c r="N298" s="6"/>
      <c r="O298" s="6"/>
      <c r="P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J299" s="6"/>
      <c r="K299" s="6"/>
      <c r="L299" s="6"/>
      <c r="N299" s="6"/>
      <c r="O299" s="6"/>
      <c r="P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J300" s="6"/>
      <c r="K300" s="6"/>
      <c r="L300" s="6"/>
      <c r="N300" s="6"/>
      <c r="O300" s="6"/>
      <c r="P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J301" s="6"/>
      <c r="K301" s="6"/>
      <c r="L301" s="6"/>
      <c r="N301" s="6"/>
      <c r="O301" s="6"/>
      <c r="P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J302" s="6"/>
      <c r="K302" s="6"/>
      <c r="L302" s="6"/>
      <c r="N302" s="6"/>
      <c r="O302" s="6"/>
      <c r="P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J303" s="6"/>
      <c r="K303" s="6"/>
      <c r="L303" s="6"/>
      <c r="N303" s="6"/>
      <c r="O303" s="6"/>
      <c r="P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J304" s="6"/>
      <c r="K304" s="6"/>
      <c r="L304" s="6"/>
      <c r="N304" s="6"/>
      <c r="O304" s="6"/>
      <c r="P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J305" s="6"/>
      <c r="K305" s="6"/>
      <c r="L305" s="6"/>
      <c r="N305" s="6"/>
      <c r="O305" s="6"/>
      <c r="P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J306" s="6"/>
      <c r="K306" s="6"/>
      <c r="L306" s="6"/>
      <c r="N306" s="6"/>
      <c r="O306" s="6"/>
      <c r="P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J307" s="6"/>
      <c r="K307" s="6"/>
      <c r="L307" s="6"/>
      <c r="N307" s="6"/>
      <c r="O307" s="6"/>
      <c r="P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J308" s="6"/>
      <c r="K308" s="6"/>
      <c r="L308" s="6"/>
      <c r="N308" s="6"/>
      <c r="O308" s="6"/>
      <c r="P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J309" s="6"/>
      <c r="K309" s="6"/>
      <c r="L309" s="6"/>
      <c r="N309" s="6"/>
      <c r="O309" s="6"/>
      <c r="P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J310" s="6"/>
      <c r="K310" s="6"/>
      <c r="L310" s="6"/>
      <c r="N310" s="6"/>
      <c r="O310" s="6"/>
      <c r="P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J311" s="6"/>
      <c r="K311" s="6"/>
      <c r="L311" s="6"/>
      <c r="N311" s="6"/>
      <c r="O311" s="6"/>
      <c r="P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J312" s="6"/>
      <c r="K312" s="6"/>
      <c r="L312" s="6"/>
      <c r="N312" s="6"/>
      <c r="O312" s="6"/>
      <c r="P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J313" s="6"/>
      <c r="K313" s="6"/>
      <c r="L313" s="6"/>
      <c r="N313" s="6"/>
      <c r="O313" s="6"/>
      <c r="P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J314" s="6"/>
      <c r="K314" s="6"/>
      <c r="L314" s="6"/>
      <c r="N314" s="6"/>
      <c r="O314" s="6"/>
      <c r="P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J315" s="6"/>
      <c r="K315" s="6"/>
      <c r="L315" s="6"/>
      <c r="N315" s="6"/>
      <c r="O315" s="6"/>
      <c r="P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J316" s="6"/>
      <c r="K316" s="6"/>
      <c r="L316" s="6"/>
      <c r="N316" s="6"/>
      <c r="O316" s="6"/>
      <c r="P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J317" s="6"/>
      <c r="K317" s="6"/>
      <c r="L317" s="6"/>
      <c r="N317" s="6"/>
      <c r="O317" s="6"/>
      <c r="P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J318" s="6"/>
      <c r="K318" s="6"/>
      <c r="L318" s="6"/>
      <c r="N318" s="6"/>
      <c r="O318" s="6"/>
      <c r="P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J319" s="6"/>
      <c r="K319" s="6"/>
      <c r="L319" s="6"/>
      <c r="N319" s="6"/>
      <c r="O319" s="6"/>
      <c r="P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J320" s="6"/>
      <c r="K320" s="6"/>
      <c r="L320" s="6"/>
      <c r="N320" s="6"/>
      <c r="O320" s="6"/>
      <c r="P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J321" s="6"/>
      <c r="K321" s="6"/>
      <c r="L321" s="6"/>
      <c r="N321" s="6"/>
      <c r="O321" s="6"/>
      <c r="P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J322" s="6"/>
      <c r="K322" s="6"/>
      <c r="L322" s="6"/>
      <c r="N322" s="6"/>
      <c r="O322" s="6"/>
      <c r="P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J323" s="6"/>
      <c r="K323" s="6"/>
      <c r="L323" s="6"/>
      <c r="N323" s="6"/>
      <c r="O323" s="6"/>
      <c r="P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J324" s="6"/>
      <c r="K324" s="6"/>
      <c r="L324" s="6"/>
      <c r="N324" s="6"/>
      <c r="O324" s="6"/>
      <c r="P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J325" s="6"/>
      <c r="K325" s="6"/>
      <c r="L325" s="6"/>
      <c r="N325" s="6"/>
      <c r="O325" s="6"/>
      <c r="P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J326" s="6"/>
      <c r="K326" s="6"/>
      <c r="L326" s="6"/>
      <c r="N326" s="6"/>
      <c r="O326" s="6"/>
      <c r="P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J327" s="6"/>
      <c r="K327" s="6"/>
      <c r="L327" s="6"/>
      <c r="N327" s="6"/>
      <c r="O327" s="6"/>
      <c r="P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J328" s="6"/>
      <c r="K328" s="6"/>
      <c r="L328" s="6"/>
      <c r="N328" s="6"/>
      <c r="O328" s="6"/>
      <c r="P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J329" s="6"/>
      <c r="K329" s="6"/>
      <c r="L329" s="6"/>
      <c r="N329" s="6"/>
      <c r="O329" s="6"/>
      <c r="P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J330" s="6"/>
      <c r="K330" s="6"/>
      <c r="L330" s="6"/>
      <c r="N330" s="6"/>
      <c r="O330" s="6"/>
      <c r="P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J331" s="6"/>
      <c r="K331" s="6"/>
      <c r="L331" s="6"/>
      <c r="N331" s="6"/>
      <c r="O331" s="6"/>
      <c r="P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J332" s="6"/>
      <c r="K332" s="6"/>
      <c r="L332" s="6"/>
      <c r="N332" s="6"/>
      <c r="O332" s="6"/>
      <c r="P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J333" s="6"/>
      <c r="K333" s="6"/>
      <c r="L333" s="6"/>
      <c r="N333" s="6"/>
      <c r="O333" s="6"/>
      <c r="P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J334" s="6"/>
      <c r="K334" s="6"/>
      <c r="L334" s="6"/>
      <c r="N334" s="6"/>
      <c r="O334" s="6"/>
      <c r="P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J335" s="6"/>
      <c r="K335" s="6"/>
      <c r="L335" s="6"/>
      <c r="N335" s="6"/>
      <c r="O335" s="6"/>
      <c r="P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J336" s="6"/>
      <c r="K336" s="6"/>
      <c r="L336" s="6"/>
      <c r="N336" s="6"/>
      <c r="O336" s="6"/>
      <c r="P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J337" s="6"/>
      <c r="K337" s="6"/>
      <c r="L337" s="6"/>
      <c r="N337" s="6"/>
      <c r="O337" s="6"/>
      <c r="P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J338" s="6"/>
      <c r="K338" s="6"/>
      <c r="L338" s="6"/>
      <c r="N338" s="6"/>
      <c r="O338" s="6"/>
      <c r="P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J339" s="6"/>
      <c r="K339" s="6"/>
      <c r="L339" s="6"/>
      <c r="N339" s="6"/>
      <c r="O339" s="6"/>
      <c r="P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J340" s="6"/>
      <c r="K340" s="6"/>
      <c r="L340" s="6"/>
      <c r="N340" s="6"/>
      <c r="O340" s="6"/>
      <c r="P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J341" s="6"/>
      <c r="K341" s="6"/>
      <c r="L341" s="6"/>
      <c r="N341" s="6"/>
      <c r="O341" s="6"/>
      <c r="P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J342" s="6"/>
      <c r="K342" s="6"/>
      <c r="L342" s="6"/>
      <c r="N342" s="6"/>
      <c r="O342" s="6"/>
      <c r="P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J343" s="6"/>
      <c r="K343" s="6"/>
      <c r="L343" s="6"/>
      <c r="N343" s="6"/>
      <c r="O343" s="6"/>
      <c r="P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J344" s="6"/>
      <c r="K344" s="6"/>
      <c r="L344" s="6"/>
      <c r="N344" s="6"/>
      <c r="O344" s="6"/>
      <c r="P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J345" s="6"/>
      <c r="K345" s="6"/>
      <c r="L345" s="6"/>
      <c r="N345" s="6"/>
      <c r="O345" s="6"/>
      <c r="P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J346" s="6"/>
      <c r="K346" s="6"/>
      <c r="L346" s="6"/>
      <c r="N346" s="6"/>
      <c r="O346" s="6"/>
      <c r="P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J347" s="6"/>
      <c r="K347" s="6"/>
      <c r="L347" s="6"/>
      <c r="N347" s="6"/>
      <c r="O347" s="6"/>
      <c r="P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J348" s="6"/>
      <c r="K348" s="6"/>
      <c r="L348" s="6"/>
      <c r="N348" s="6"/>
      <c r="O348" s="6"/>
      <c r="P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J349" s="6"/>
      <c r="K349" s="6"/>
      <c r="L349" s="6"/>
      <c r="N349" s="6"/>
      <c r="O349" s="6"/>
      <c r="P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J350" s="6"/>
      <c r="K350" s="6"/>
      <c r="L350" s="6"/>
      <c r="N350" s="6"/>
      <c r="O350" s="6"/>
      <c r="P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J351" s="6"/>
      <c r="K351" s="6"/>
      <c r="L351" s="6"/>
      <c r="N351" s="6"/>
      <c r="O351" s="6"/>
      <c r="P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J352" s="6"/>
      <c r="K352" s="6"/>
      <c r="L352" s="6"/>
      <c r="N352" s="6"/>
      <c r="O352" s="6"/>
      <c r="P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J353" s="6"/>
      <c r="K353" s="6"/>
      <c r="L353" s="6"/>
      <c r="N353" s="6"/>
      <c r="O353" s="6"/>
      <c r="P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J354" s="6"/>
      <c r="K354" s="6"/>
      <c r="L354" s="6"/>
      <c r="N354" s="6"/>
      <c r="O354" s="6"/>
      <c r="P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J355" s="6"/>
      <c r="K355" s="6"/>
      <c r="L355" s="6"/>
      <c r="N355" s="6"/>
      <c r="O355" s="6"/>
      <c r="P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J356" s="6"/>
      <c r="K356" s="6"/>
      <c r="L356" s="6"/>
      <c r="N356" s="6"/>
      <c r="O356" s="6"/>
      <c r="P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J357" s="6"/>
      <c r="K357" s="6"/>
      <c r="L357" s="6"/>
      <c r="N357" s="6"/>
      <c r="O357" s="6"/>
      <c r="P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J358" s="6"/>
      <c r="K358" s="6"/>
      <c r="L358" s="6"/>
      <c r="N358" s="6"/>
      <c r="O358" s="6"/>
      <c r="P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J359" s="6"/>
      <c r="K359" s="6"/>
      <c r="L359" s="6"/>
      <c r="N359" s="6"/>
      <c r="O359" s="6"/>
      <c r="P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J360" s="6"/>
      <c r="K360" s="6"/>
      <c r="L360" s="6"/>
      <c r="N360" s="6"/>
      <c r="O360" s="6"/>
      <c r="P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J361" s="6"/>
      <c r="K361" s="6"/>
      <c r="L361" s="6"/>
      <c r="N361" s="6"/>
      <c r="O361" s="6"/>
      <c r="P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J362" s="6"/>
      <c r="K362" s="6"/>
      <c r="L362" s="6"/>
      <c r="N362" s="6"/>
      <c r="O362" s="6"/>
      <c r="P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J363" s="6"/>
      <c r="K363" s="6"/>
      <c r="L363" s="6"/>
      <c r="N363" s="6"/>
      <c r="O363" s="6"/>
      <c r="P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J364" s="6"/>
      <c r="K364" s="6"/>
      <c r="L364" s="6"/>
      <c r="N364" s="6"/>
      <c r="O364" s="6"/>
      <c r="P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J365" s="6"/>
      <c r="K365" s="6"/>
      <c r="L365" s="6"/>
      <c r="N365" s="6"/>
      <c r="O365" s="6"/>
      <c r="P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J366" s="6"/>
      <c r="K366" s="6"/>
      <c r="L366" s="6"/>
      <c r="N366" s="6"/>
      <c r="O366" s="6"/>
      <c r="P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J367" s="6"/>
      <c r="K367" s="6"/>
      <c r="L367" s="6"/>
      <c r="N367" s="6"/>
      <c r="O367" s="6"/>
      <c r="P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J368" s="6"/>
      <c r="K368" s="6"/>
      <c r="L368" s="6"/>
      <c r="N368" s="6"/>
      <c r="O368" s="6"/>
      <c r="P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J369" s="6"/>
      <c r="K369" s="6"/>
      <c r="L369" s="6"/>
      <c r="N369" s="6"/>
      <c r="O369" s="6"/>
      <c r="P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J370" s="6"/>
      <c r="K370" s="6"/>
      <c r="L370" s="6"/>
      <c r="N370" s="6"/>
      <c r="O370" s="6"/>
      <c r="P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J371" s="6"/>
      <c r="K371" s="6"/>
      <c r="L371" s="6"/>
      <c r="N371" s="6"/>
      <c r="O371" s="6"/>
      <c r="P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J372" s="6"/>
      <c r="K372" s="6"/>
      <c r="L372" s="6"/>
      <c r="N372" s="6"/>
      <c r="O372" s="6"/>
      <c r="P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J373" s="6"/>
      <c r="K373" s="6"/>
      <c r="L373" s="6"/>
      <c r="N373" s="6"/>
      <c r="O373" s="6"/>
      <c r="P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J374" s="6"/>
      <c r="K374" s="6"/>
      <c r="L374" s="6"/>
      <c r="N374" s="6"/>
      <c r="O374" s="6"/>
      <c r="P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J375" s="6"/>
      <c r="K375" s="6"/>
      <c r="L375" s="6"/>
      <c r="N375" s="6"/>
      <c r="O375" s="6"/>
      <c r="P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J376" s="6"/>
      <c r="K376" s="6"/>
      <c r="L376" s="6"/>
      <c r="N376" s="6"/>
      <c r="O376" s="6"/>
      <c r="P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J377" s="6"/>
      <c r="K377" s="6"/>
      <c r="L377" s="6"/>
      <c r="N377" s="6"/>
      <c r="O377" s="6"/>
      <c r="P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J378" s="6"/>
      <c r="K378" s="6"/>
      <c r="L378" s="6"/>
      <c r="N378" s="6"/>
      <c r="O378" s="6"/>
      <c r="P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J379" s="6"/>
      <c r="K379" s="6"/>
      <c r="L379" s="6"/>
      <c r="N379" s="6"/>
      <c r="O379" s="6"/>
      <c r="P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J380" s="6"/>
      <c r="K380" s="6"/>
      <c r="L380" s="6"/>
      <c r="N380" s="6"/>
      <c r="O380" s="6"/>
      <c r="P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J381" s="6"/>
      <c r="K381" s="6"/>
      <c r="L381" s="6"/>
      <c r="N381" s="6"/>
      <c r="O381" s="6"/>
      <c r="P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J382" s="6"/>
      <c r="K382" s="6"/>
      <c r="L382" s="6"/>
      <c r="N382" s="6"/>
      <c r="O382" s="6"/>
      <c r="P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J383" s="6"/>
      <c r="K383" s="6"/>
      <c r="L383" s="6"/>
      <c r="N383" s="6"/>
      <c r="O383" s="6"/>
      <c r="P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J384" s="6"/>
      <c r="K384" s="6"/>
      <c r="L384" s="6"/>
      <c r="N384" s="6"/>
      <c r="O384" s="6"/>
      <c r="P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J385" s="6"/>
      <c r="K385" s="6"/>
      <c r="L385" s="6"/>
      <c r="N385" s="6"/>
      <c r="O385" s="6"/>
      <c r="P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J386" s="6"/>
      <c r="K386" s="6"/>
      <c r="L386" s="6"/>
      <c r="N386" s="6"/>
      <c r="O386" s="6"/>
      <c r="P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J387" s="6"/>
      <c r="K387" s="6"/>
      <c r="L387" s="6"/>
      <c r="N387" s="6"/>
      <c r="O387" s="6"/>
      <c r="P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J388" s="6"/>
      <c r="K388" s="6"/>
      <c r="L388" s="6"/>
      <c r="N388" s="6"/>
      <c r="O388" s="6"/>
      <c r="P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J389" s="6"/>
      <c r="K389" s="6"/>
      <c r="L389" s="6"/>
      <c r="N389" s="6"/>
      <c r="O389" s="6"/>
      <c r="P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J390" s="6"/>
      <c r="K390" s="6"/>
      <c r="L390" s="6"/>
      <c r="N390" s="6"/>
      <c r="O390" s="6"/>
      <c r="P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J391" s="6"/>
      <c r="K391" s="6"/>
      <c r="L391" s="6"/>
      <c r="N391" s="6"/>
      <c r="O391" s="6"/>
      <c r="P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J392" s="6"/>
      <c r="K392" s="6"/>
      <c r="L392" s="6"/>
      <c r="N392" s="6"/>
      <c r="O392" s="6"/>
      <c r="P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J393" s="6"/>
      <c r="K393" s="6"/>
      <c r="L393" s="6"/>
      <c r="N393" s="6"/>
      <c r="O393" s="6"/>
      <c r="P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J394" s="6"/>
      <c r="K394" s="6"/>
      <c r="L394" s="6"/>
      <c r="N394" s="6"/>
      <c r="O394" s="6"/>
      <c r="P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J395" s="6"/>
      <c r="K395" s="6"/>
      <c r="L395" s="6"/>
      <c r="N395" s="6"/>
      <c r="O395" s="6"/>
      <c r="P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J396" s="6"/>
      <c r="K396" s="6"/>
      <c r="L396" s="6"/>
      <c r="N396" s="6"/>
      <c r="O396" s="6"/>
      <c r="P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J397" s="6"/>
      <c r="K397" s="6"/>
      <c r="L397" s="6"/>
      <c r="N397" s="6"/>
      <c r="O397" s="6"/>
      <c r="P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J398" s="6"/>
      <c r="K398" s="6"/>
      <c r="L398" s="6"/>
      <c r="N398" s="6"/>
      <c r="O398" s="6"/>
      <c r="P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J399" s="6"/>
      <c r="K399" s="6"/>
      <c r="L399" s="6"/>
      <c r="N399" s="6"/>
      <c r="O399" s="6"/>
      <c r="P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J400" s="6"/>
      <c r="K400" s="6"/>
      <c r="L400" s="6"/>
      <c r="N400" s="6"/>
      <c r="O400" s="6"/>
      <c r="P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J401" s="6"/>
      <c r="K401" s="6"/>
      <c r="L401" s="6"/>
      <c r="N401" s="6"/>
      <c r="O401" s="6"/>
      <c r="P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J402" s="6"/>
      <c r="K402" s="6"/>
      <c r="L402" s="6"/>
      <c r="N402" s="6"/>
      <c r="O402" s="6"/>
      <c r="P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J403" s="6"/>
      <c r="K403" s="6"/>
      <c r="L403" s="6"/>
      <c r="N403" s="6"/>
      <c r="O403" s="6"/>
      <c r="P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J404" s="6"/>
      <c r="K404" s="6"/>
      <c r="L404" s="6"/>
      <c r="N404" s="6"/>
      <c r="O404" s="6"/>
      <c r="P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J405" s="6"/>
      <c r="K405" s="6"/>
      <c r="L405" s="6"/>
      <c r="N405" s="6"/>
      <c r="O405" s="6"/>
      <c r="P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J406" s="6"/>
      <c r="K406" s="6"/>
      <c r="L406" s="6"/>
      <c r="N406" s="6"/>
      <c r="O406" s="6"/>
      <c r="P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J407" s="6"/>
      <c r="K407" s="6"/>
      <c r="L407" s="6"/>
      <c r="N407" s="6"/>
      <c r="O407" s="6"/>
      <c r="P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J408" s="6"/>
      <c r="K408" s="6"/>
      <c r="L408" s="6"/>
      <c r="N408" s="6"/>
      <c r="O408" s="6"/>
      <c r="P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J409" s="6"/>
      <c r="K409" s="6"/>
      <c r="L409" s="6"/>
      <c r="N409" s="6"/>
      <c r="O409" s="6"/>
      <c r="P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J410" s="6"/>
      <c r="K410" s="6"/>
      <c r="L410" s="6"/>
      <c r="N410" s="6"/>
      <c r="O410" s="6"/>
      <c r="P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J411" s="6"/>
      <c r="K411" s="6"/>
      <c r="L411" s="6"/>
      <c r="N411" s="6"/>
      <c r="O411" s="6"/>
      <c r="P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J412" s="6"/>
      <c r="K412" s="6"/>
      <c r="L412" s="6"/>
      <c r="N412" s="6"/>
      <c r="O412" s="6"/>
      <c r="P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J413" s="6"/>
      <c r="K413" s="6"/>
      <c r="L413" s="6"/>
      <c r="N413" s="6"/>
      <c r="O413" s="6"/>
      <c r="P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J414" s="6"/>
      <c r="K414" s="6"/>
      <c r="L414" s="6"/>
      <c r="N414" s="6"/>
      <c r="O414" s="6"/>
      <c r="P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J415" s="6"/>
      <c r="K415" s="6"/>
      <c r="L415" s="6"/>
      <c r="N415" s="6"/>
      <c r="O415" s="6"/>
      <c r="P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J416" s="6"/>
      <c r="K416" s="6"/>
      <c r="L416" s="6"/>
      <c r="N416" s="6"/>
      <c r="O416" s="6"/>
      <c r="P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J417" s="6"/>
      <c r="K417" s="6"/>
      <c r="L417" s="6"/>
      <c r="N417" s="6"/>
      <c r="O417" s="6"/>
      <c r="P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J418" s="6"/>
      <c r="K418" s="6"/>
      <c r="L418" s="6"/>
      <c r="N418" s="6"/>
      <c r="O418" s="6"/>
      <c r="P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J419" s="6"/>
      <c r="K419" s="6"/>
      <c r="L419" s="6"/>
      <c r="N419" s="6"/>
      <c r="O419" s="6"/>
      <c r="P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J420" s="6"/>
      <c r="K420" s="6"/>
      <c r="L420" s="6"/>
      <c r="N420" s="6"/>
      <c r="O420" s="6"/>
      <c r="P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J421" s="6"/>
      <c r="K421" s="6"/>
      <c r="L421" s="6"/>
      <c r="N421" s="6"/>
      <c r="O421" s="6"/>
      <c r="P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J422" s="6"/>
      <c r="K422" s="6"/>
      <c r="L422" s="6"/>
      <c r="N422" s="6"/>
      <c r="O422" s="6"/>
      <c r="P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J423" s="6"/>
      <c r="K423" s="6"/>
      <c r="L423" s="6"/>
      <c r="N423" s="6"/>
      <c r="O423" s="6"/>
      <c r="P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J424" s="6"/>
      <c r="K424" s="6"/>
      <c r="L424" s="6"/>
      <c r="N424" s="6"/>
      <c r="O424" s="6"/>
      <c r="P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J425" s="6"/>
      <c r="K425" s="6"/>
      <c r="L425" s="6"/>
      <c r="N425" s="6"/>
      <c r="O425" s="6"/>
      <c r="P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J426" s="6"/>
      <c r="K426" s="6"/>
      <c r="L426" s="6"/>
      <c r="N426" s="6"/>
      <c r="O426" s="6"/>
      <c r="P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J427" s="6"/>
      <c r="K427" s="6"/>
      <c r="L427" s="6"/>
      <c r="N427" s="6"/>
      <c r="O427" s="6"/>
      <c r="P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J428" s="6"/>
      <c r="K428" s="6"/>
      <c r="L428" s="6"/>
      <c r="N428" s="6"/>
      <c r="O428" s="6"/>
      <c r="P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J429" s="6"/>
      <c r="K429" s="6"/>
      <c r="L429" s="6"/>
      <c r="N429" s="6"/>
      <c r="O429" s="6"/>
      <c r="P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J430" s="6"/>
      <c r="K430" s="6"/>
      <c r="L430" s="6"/>
      <c r="N430" s="6"/>
      <c r="O430" s="6"/>
      <c r="P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J431" s="6"/>
      <c r="K431" s="6"/>
      <c r="L431" s="6"/>
      <c r="N431" s="6"/>
      <c r="O431" s="6"/>
      <c r="P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J432" s="6"/>
      <c r="K432" s="6"/>
      <c r="L432" s="6"/>
      <c r="N432" s="6"/>
      <c r="O432" s="6"/>
      <c r="P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J433" s="6"/>
      <c r="K433" s="6"/>
      <c r="L433" s="6"/>
      <c r="N433" s="6"/>
      <c r="O433" s="6"/>
      <c r="P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J434" s="6"/>
      <c r="K434" s="6"/>
      <c r="L434" s="6"/>
      <c r="N434" s="6"/>
      <c r="O434" s="6"/>
      <c r="P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J435" s="6"/>
      <c r="K435" s="6"/>
      <c r="L435" s="6"/>
      <c r="N435" s="6"/>
      <c r="O435" s="6"/>
      <c r="P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J436" s="6"/>
      <c r="K436" s="6"/>
      <c r="L436" s="6"/>
      <c r="N436" s="6"/>
      <c r="O436" s="6"/>
      <c r="P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J437" s="6"/>
      <c r="K437" s="6"/>
      <c r="L437" s="6"/>
      <c r="N437" s="6"/>
      <c r="O437" s="6"/>
      <c r="P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J438" s="6"/>
      <c r="K438" s="6"/>
      <c r="L438" s="6"/>
      <c r="N438" s="6"/>
      <c r="O438" s="6"/>
      <c r="P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J439" s="6"/>
      <c r="K439" s="6"/>
      <c r="L439" s="6"/>
      <c r="N439" s="6"/>
      <c r="O439" s="6"/>
      <c r="P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J440" s="6"/>
      <c r="K440" s="6"/>
      <c r="L440" s="6"/>
      <c r="N440" s="6"/>
      <c r="O440" s="6"/>
      <c r="P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J441" s="6"/>
      <c r="K441" s="6"/>
      <c r="L441" s="6"/>
      <c r="N441" s="6"/>
      <c r="O441" s="6"/>
      <c r="P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J442" s="6"/>
      <c r="K442" s="6"/>
      <c r="L442" s="6"/>
      <c r="N442" s="6"/>
      <c r="O442" s="6"/>
      <c r="P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J443" s="6"/>
      <c r="K443" s="6"/>
      <c r="L443" s="6"/>
      <c r="N443" s="6"/>
      <c r="O443" s="6"/>
      <c r="P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J444" s="6"/>
      <c r="K444" s="6"/>
      <c r="L444" s="6"/>
      <c r="N444" s="6"/>
      <c r="O444" s="6"/>
      <c r="P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J445" s="6"/>
      <c r="K445" s="6"/>
      <c r="L445" s="6"/>
      <c r="N445" s="6"/>
      <c r="O445" s="6"/>
      <c r="P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J446" s="6"/>
      <c r="K446" s="6"/>
      <c r="L446" s="6"/>
      <c r="N446" s="6"/>
      <c r="O446" s="6"/>
      <c r="P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J447" s="6"/>
      <c r="K447" s="6"/>
      <c r="L447" s="6"/>
      <c r="N447" s="6"/>
      <c r="O447" s="6"/>
      <c r="P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J448" s="6"/>
      <c r="K448" s="6"/>
      <c r="L448" s="6"/>
      <c r="N448" s="6"/>
      <c r="O448" s="6"/>
      <c r="P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J449" s="6"/>
      <c r="K449" s="6"/>
      <c r="L449" s="6"/>
      <c r="N449" s="6"/>
      <c r="O449" s="6"/>
      <c r="P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J450" s="6"/>
      <c r="K450" s="6"/>
      <c r="L450" s="6"/>
      <c r="N450" s="6"/>
      <c r="O450" s="6"/>
      <c r="P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J451" s="6"/>
      <c r="K451" s="6"/>
      <c r="L451" s="6"/>
      <c r="N451" s="6"/>
      <c r="O451" s="6"/>
      <c r="P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J452" s="6"/>
      <c r="K452" s="6"/>
      <c r="L452" s="6"/>
      <c r="N452" s="6"/>
      <c r="O452" s="6"/>
      <c r="P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J453" s="6"/>
      <c r="K453" s="6"/>
      <c r="L453" s="6"/>
      <c r="N453" s="6"/>
      <c r="O453" s="6"/>
      <c r="P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J454" s="6"/>
      <c r="K454" s="6"/>
      <c r="L454" s="6"/>
      <c r="N454" s="6"/>
      <c r="O454" s="6"/>
      <c r="P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J455" s="6"/>
      <c r="K455" s="6"/>
      <c r="L455" s="6"/>
      <c r="N455" s="6"/>
      <c r="O455" s="6"/>
      <c r="P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J456" s="6"/>
      <c r="K456" s="6"/>
      <c r="L456" s="6"/>
      <c r="N456" s="6"/>
      <c r="O456" s="6"/>
      <c r="P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J457" s="6"/>
      <c r="K457" s="6"/>
      <c r="L457" s="6"/>
      <c r="N457" s="6"/>
      <c r="O457" s="6"/>
      <c r="P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J458" s="6"/>
      <c r="K458" s="6"/>
      <c r="L458" s="6"/>
      <c r="N458" s="6"/>
      <c r="O458" s="6"/>
      <c r="P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J459" s="6"/>
      <c r="K459" s="6"/>
      <c r="L459" s="6"/>
      <c r="N459" s="6"/>
      <c r="O459" s="6"/>
      <c r="P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J460" s="6"/>
      <c r="K460" s="6"/>
      <c r="L460" s="6"/>
      <c r="N460" s="6"/>
      <c r="O460" s="6"/>
      <c r="P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J461" s="6"/>
      <c r="K461" s="6"/>
      <c r="L461" s="6"/>
      <c r="N461" s="6"/>
      <c r="O461" s="6"/>
      <c r="P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J462" s="6"/>
      <c r="K462" s="6"/>
      <c r="L462" s="6"/>
      <c r="N462" s="6"/>
      <c r="O462" s="6"/>
      <c r="P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J463" s="6"/>
      <c r="K463" s="6"/>
      <c r="L463" s="6"/>
      <c r="N463" s="6"/>
      <c r="O463" s="6"/>
      <c r="P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J464" s="6"/>
      <c r="K464" s="6"/>
      <c r="L464" s="6"/>
      <c r="N464" s="6"/>
      <c r="O464" s="6"/>
      <c r="P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J465" s="6"/>
      <c r="K465" s="6"/>
      <c r="L465" s="6"/>
      <c r="N465" s="6"/>
      <c r="O465" s="6"/>
      <c r="P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J466" s="6"/>
      <c r="K466" s="6"/>
      <c r="L466" s="6"/>
      <c r="N466" s="6"/>
      <c r="O466" s="6"/>
      <c r="P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J467" s="6"/>
      <c r="K467" s="6"/>
      <c r="L467" s="6"/>
      <c r="N467" s="6"/>
      <c r="O467" s="6"/>
      <c r="P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J468" s="6"/>
      <c r="K468" s="6"/>
      <c r="L468" s="6"/>
      <c r="N468" s="6"/>
      <c r="O468" s="6"/>
      <c r="P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J469" s="6"/>
      <c r="K469" s="6"/>
      <c r="L469" s="6"/>
      <c r="N469" s="6"/>
      <c r="O469" s="6"/>
      <c r="P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J470" s="6"/>
      <c r="K470" s="6"/>
      <c r="L470" s="6"/>
      <c r="N470" s="6"/>
      <c r="O470" s="6"/>
      <c r="P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J471" s="6"/>
      <c r="K471" s="6"/>
      <c r="L471" s="6"/>
      <c r="N471" s="6"/>
      <c r="O471" s="6"/>
      <c r="P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J472" s="6"/>
      <c r="K472" s="6"/>
      <c r="L472" s="6"/>
      <c r="N472" s="6"/>
      <c r="O472" s="6"/>
      <c r="P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J473" s="6"/>
      <c r="K473" s="6"/>
      <c r="L473" s="6"/>
      <c r="N473" s="6"/>
      <c r="O473" s="6"/>
      <c r="P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J474" s="6"/>
      <c r="K474" s="6"/>
      <c r="L474" s="6"/>
      <c r="N474" s="6"/>
      <c r="O474" s="6"/>
      <c r="P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J475" s="6"/>
      <c r="K475" s="6"/>
      <c r="L475" s="6"/>
      <c r="N475" s="6"/>
      <c r="O475" s="6"/>
      <c r="P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J476" s="6"/>
      <c r="K476" s="6"/>
      <c r="L476" s="6"/>
      <c r="N476" s="6"/>
      <c r="O476" s="6"/>
      <c r="P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J477" s="6"/>
      <c r="K477" s="6"/>
      <c r="L477" s="6"/>
      <c r="N477" s="6"/>
      <c r="O477" s="6"/>
      <c r="P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J478" s="6"/>
      <c r="K478" s="6"/>
      <c r="L478" s="6"/>
      <c r="N478" s="6"/>
      <c r="O478" s="6"/>
      <c r="P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J479" s="6"/>
      <c r="K479" s="6"/>
      <c r="L479" s="6"/>
      <c r="N479" s="6"/>
      <c r="O479" s="6"/>
      <c r="P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J480" s="6"/>
      <c r="K480" s="6"/>
      <c r="L480" s="6"/>
      <c r="N480" s="6"/>
      <c r="O480" s="6"/>
      <c r="P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J481" s="6"/>
      <c r="K481" s="6"/>
      <c r="L481" s="6"/>
      <c r="N481" s="6"/>
      <c r="O481" s="6"/>
      <c r="P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J482" s="6"/>
      <c r="K482" s="6"/>
      <c r="L482" s="6"/>
      <c r="N482" s="6"/>
      <c r="O482" s="6"/>
      <c r="P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J483" s="6"/>
      <c r="K483" s="6"/>
      <c r="L483" s="6"/>
      <c r="N483" s="6"/>
      <c r="O483" s="6"/>
      <c r="P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J484" s="6"/>
      <c r="K484" s="6"/>
      <c r="L484" s="6"/>
      <c r="N484" s="6"/>
      <c r="O484" s="6"/>
      <c r="P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J485" s="6"/>
      <c r="K485" s="6"/>
      <c r="L485" s="6"/>
      <c r="N485" s="6"/>
      <c r="O485" s="6"/>
      <c r="P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J486" s="6"/>
      <c r="K486" s="6"/>
      <c r="L486" s="6"/>
      <c r="N486" s="6"/>
      <c r="O486" s="6"/>
      <c r="P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J487" s="6"/>
      <c r="K487" s="6"/>
      <c r="L487" s="6"/>
      <c r="N487" s="6"/>
      <c r="O487" s="6"/>
      <c r="P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J488" s="6"/>
      <c r="K488" s="6"/>
      <c r="L488" s="6"/>
      <c r="N488" s="6"/>
      <c r="O488" s="6"/>
      <c r="P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J489" s="6"/>
      <c r="K489" s="6"/>
      <c r="L489" s="6"/>
      <c r="N489" s="6"/>
      <c r="O489" s="6"/>
      <c r="P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J490" s="6"/>
      <c r="K490" s="6"/>
      <c r="L490" s="6"/>
      <c r="N490" s="6"/>
      <c r="O490" s="6"/>
      <c r="P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J491" s="6"/>
      <c r="K491" s="6"/>
      <c r="L491" s="6"/>
      <c r="N491" s="6"/>
      <c r="O491" s="6"/>
      <c r="P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J492" s="6"/>
      <c r="K492" s="6"/>
      <c r="L492" s="6"/>
      <c r="N492" s="6"/>
      <c r="O492" s="6"/>
      <c r="P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J493" s="6"/>
      <c r="K493" s="6"/>
      <c r="L493" s="6"/>
      <c r="N493" s="6"/>
      <c r="O493" s="6"/>
      <c r="P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J494" s="6"/>
      <c r="K494" s="6"/>
      <c r="L494" s="6"/>
      <c r="N494" s="6"/>
      <c r="O494" s="6"/>
      <c r="P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J495" s="6"/>
      <c r="K495" s="6"/>
      <c r="L495" s="6"/>
      <c r="N495" s="6"/>
      <c r="O495" s="6"/>
      <c r="P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J496" s="6"/>
      <c r="K496" s="6"/>
      <c r="L496" s="6"/>
      <c r="N496" s="6"/>
      <c r="O496" s="6"/>
      <c r="P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J497" s="6"/>
      <c r="K497" s="6"/>
      <c r="L497" s="6"/>
      <c r="N497" s="6"/>
      <c r="O497" s="6"/>
      <c r="P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J498" s="6"/>
      <c r="K498" s="6"/>
      <c r="L498" s="6"/>
      <c r="N498" s="6"/>
      <c r="O498" s="6"/>
      <c r="P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J499" s="6"/>
      <c r="K499" s="6"/>
      <c r="L499" s="6"/>
      <c r="N499" s="6"/>
      <c r="O499" s="6"/>
      <c r="P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J500" s="6"/>
      <c r="K500" s="6"/>
      <c r="L500" s="6"/>
      <c r="N500" s="6"/>
      <c r="O500" s="6"/>
      <c r="P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J501" s="6"/>
      <c r="K501" s="6"/>
      <c r="L501" s="6"/>
      <c r="N501" s="6"/>
      <c r="O501" s="6"/>
      <c r="P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J502" s="6"/>
      <c r="K502" s="6"/>
      <c r="L502" s="6"/>
      <c r="N502" s="6"/>
      <c r="O502" s="6"/>
      <c r="P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J503" s="6"/>
      <c r="K503" s="6"/>
      <c r="L503" s="6"/>
      <c r="N503" s="6"/>
      <c r="O503" s="6"/>
      <c r="P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J504" s="6"/>
      <c r="K504" s="6"/>
      <c r="L504" s="6"/>
      <c r="N504" s="6"/>
      <c r="O504" s="6"/>
      <c r="P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J505" s="6"/>
      <c r="K505" s="6"/>
      <c r="L505" s="6"/>
      <c r="N505" s="6"/>
      <c r="O505" s="6"/>
      <c r="P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J506" s="6"/>
      <c r="K506" s="6"/>
      <c r="L506" s="6"/>
      <c r="N506" s="6"/>
      <c r="O506" s="6"/>
      <c r="P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J507" s="6"/>
      <c r="K507" s="6"/>
      <c r="L507" s="6"/>
      <c r="N507" s="6"/>
      <c r="O507" s="6"/>
      <c r="P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J508" s="6"/>
      <c r="K508" s="6"/>
      <c r="L508" s="6"/>
      <c r="N508" s="6"/>
      <c r="O508" s="6"/>
      <c r="P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J509" s="6"/>
      <c r="K509" s="6"/>
      <c r="L509" s="6"/>
      <c r="N509" s="6"/>
      <c r="O509" s="6"/>
      <c r="P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J510" s="6"/>
      <c r="K510" s="6"/>
      <c r="L510" s="6"/>
      <c r="N510" s="6"/>
      <c r="O510" s="6"/>
      <c r="P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J511" s="6"/>
      <c r="K511" s="6"/>
      <c r="L511" s="6"/>
      <c r="N511" s="6"/>
      <c r="O511" s="6"/>
      <c r="P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J512" s="6"/>
      <c r="K512" s="6"/>
      <c r="L512" s="6"/>
      <c r="N512" s="6"/>
      <c r="O512" s="6"/>
      <c r="P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J513" s="6"/>
      <c r="K513" s="6"/>
      <c r="L513" s="6"/>
      <c r="N513" s="6"/>
      <c r="O513" s="6"/>
      <c r="P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J514" s="6"/>
      <c r="K514" s="6"/>
      <c r="L514" s="6"/>
      <c r="N514" s="6"/>
      <c r="O514" s="6"/>
      <c r="P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J515" s="6"/>
      <c r="K515" s="6"/>
      <c r="L515" s="6"/>
      <c r="N515" s="6"/>
      <c r="O515" s="6"/>
      <c r="P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J516" s="6"/>
      <c r="K516" s="6"/>
      <c r="L516" s="6"/>
      <c r="N516" s="6"/>
      <c r="O516" s="6"/>
      <c r="P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J517" s="6"/>
      <c r="K517" s="6"/>
      <c r="L517" s="6"/>
      <c r="N517" s="6"/>
      <c r="O517" s="6"/>
      <c r="P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J518" s="6"/>
      <c r="K518" s="6"/>
      <c r="L518" s="6"/>
      <c r="N518" s="6"/>
      <c r="O518" s="6"/>
      <c r="P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J519" s="6"/>
      <c r="K519" s="6"/>
      <c r="L519" s="6"/>
      <c r="N519" s="6"/>
      <c r="O519" s="6"/>
      <c r="P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J520" s="6"/>
      <c r="K520" s="6"/>
      <c r="L520" s="6"/>
      <c r="N520" s="6"/>
      <c r="O520" s="6"/>
      <c r="P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J521" s="6"/>
      <c r="K521" s="6"/>
      <c r="L521" s="6"/>
      <c r="N521" s="6"/>
      <c r="O521" s="6"/>
      <c r="P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J522" s="6"/>
      <c r="K522" s="6"/>
      <c r="L522" s="6"/>
      <c r="N522" s="6"/>
      <c r="O522" s="6"/>
      <c r="P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J523" s="6"/>
      <c r="K523" s="6"/>
      <c r="L523" s="6"/>
      <c r="N523" s="6"/>
      <c r="O523" s="6"/>
      <c r="P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J524" s="6"/>
      <c r="K524" s="6"/>
      <c r="L524" s="6"/>
      <c r="N524" s="6"/>
      <c r="O524" s="6"/>
      <c r="P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J525" s="6"/>
      <c r="K525" s="6"/>
      <c r="L525" s="6"/>
      <c r="N525" s="6"/>
      <c r="O525" s="6"/>
      <c r="P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J526" s="6"/>
      <c r="K526" s="6"/>
      <c r="L526" s="6"/>
      <c r="N526" s="6"/>
      <c r="O526" s="6"/>
      <c r="P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J527" s="6"/>
      <c r="K527" s="6"/>
      <c r="L527" s="6"/>
      <c r="N527" s="6"/>
      <c r="O527" s="6"/>
      <c r="P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J528" s="6"/>
      <c r="K528" s="6"/>
      <c r="L528" s="6"/>
      <c r="N528" s="6"/>
      <c r="O528" s="6"/>
      <c r="P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J529" s="6"/>
      <c r="K529" s="6"/>
      <c r="L529" s="6"/>
      <c r="N529" s="6"/>
      <c r="O529" s="6"/>
      <c r="P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J530" s="6"/>
      <c r="K530" s="6"/>
      <c r="L530" s="6"/>
      <c r="N530" s="6"/>
      <c r="O530" s="6"/>
      <c r="P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J531" s="6"/>
      <c r="K531" s="6"/>
      <c r="L531" s="6"/>
      <c r="N531" s="6"/>
      <c r="O531" s="6"/>
      <c r="P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J532" s="6"/>
      <c r="K532" s="6"/>
      <c r="L532" s="6"/>
      <c r="N532" s="6"/>
      <c r="O532" s="6"/>
      <c r="P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J533" s="6"/>
      <c r="K533" s="6"/>
      <c r="L533" s="6"/>
      <c r="N533" s="6"/>
      <c r="O533" s="6"/>
      <c r="P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J534" s="6"/>
      <c r="K534" s="6"/>
      <c r="L534" s="6"/>
      <c r="N534" s="6"/>
      <c r="O534" s="6"/>
      <c r="P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J535" s="6"/>
      <c r="K535" s="6"/>
      <c r="L535" s="6"/>
      <c r="N535" s="6"/>
      <c r="O535" s="6"/>
      <c r="P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J536" s="6"/>
      <c r="K536" s="6"/>
      <c r="L536" s="6"/>
      <c r="N536" s="6"/>
      <c r="O536" s="6"/>
      <c r="P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J537" s="6"/>
      <c r="K537" s="6"/>
      <c r="L537" s="6"/>
      <c r="N537" s="6"/>
      <c r="O537" s="6"/>
      <c r="P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J538" s="6"/>
      <c r="K538" s="6"/>
      <c r="L538" s="6"/>
      <c r="N538" s="6"/>
      <c r="O538" s="6"/>
      <c r="P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J539" s="6"/>
      <c r="K539" s="6"/>
      <c r="L539" s="6"/>
      <c r="N539" s="6"/>
      <c r="O539" s="6"/>
      <c r="P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J540" s="6"/>
      <c r="K540" s="6"/>
      <c r="L540" s="6"/>
      <c r="N540" s="6"/>
      <c r="O540" s="6"/>
      <c r="P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J541" s="6"/>
      <c r="K541" s="6"/>
      <c r="L541" s="6"/>
      <c r="N541" s="6"/>
      <c r="O541" s="6"/>
      <c r="P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J542" s="6"/>
      <c r="K542" s="6"/>
      <c r="L542" s="6"/>
      <c r="N542" s="6"/>
      <c r="O542" s="6"/>
      <c r="P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J543" s="6"/>
      <c r="K543" s="6"/>
      <c r="L543" s="6"/>
      <c r="N543" s="6"/>
      <c r="O543" s="6"/>
      <c r="P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J544" s="6"/>
      <c r="K544" s="6"/>
      <c r="L544" s="6"/>
      <c r="N544" s="6"/>
      <c r="O544" s="6"/>
      <c r="P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J545" s="6"/>
      <c r="K545" s="6"/>
      <c r="L545" s="6"/>
      <c r="N545" s="6"/>
      <c r="O545" s="6"/>
      <c r="P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J546" s="6"/>
      <c r="K546" s="6"/>
      <c r="L546" s="6"/>
      <c r="N546" s="6"/>
      <c r="O546" s="6"/>
      <c r="P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J547" s="6"/>
      <c r="K547" s="6"/>
      <c r="L547" s="6"/>
      <c r="N547" s="6"/>
      <c r="O547" s="6"/>
      <c r="P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J548" s="6"/>
      <c r="K548" s="6"/>
      <c r="L548" s="6"/>
      <c r="N548" s="6"/>
      <c r="O548" s="6"/>
      <c r="P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J549" s="6"/>
      <c r="K549" s="6"/>
      <c r="L549" s="6"/>
      <c r="N549" s="6"/>
      <c r="O549" s="6"/>
      <c r="P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J550" s="6"/>
      <c r="K550" s="6"/>
      <c r="L550" s="6"/>
      <c r="N550" s="6"/>
      <c r="O550" s="6"/>
      <c r="P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J551" s="6"/>
      <c r="K551" s="6"/>
      <c r="L551" s="6"/>
      <c r="N551" s="6"/>
      <c r="O551" s="6"/>
      <c r="P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J552" s="6"/>
      <c r="K552" s="6"/>
      <c r="L552" s="6"/>
      <c r="N552" s="6"/>
      <c r="O552" s="6"/>
      <c r="P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J553" s="6"/>
      <c r="K553" s="6"/>
      <c r="L553" s="6"/>
      <c r="N553" s="6"/>
      <c r="O553" s="6"/>
      <c r="P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J554" s="6"/>
      <c r="K554" s="6"/>
      <c r="L554" s="6"/>
      <c r="N554" s="6"/>
      <c r="O554" s="6"/>
      <c r="P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J555" s="6"/>
      <c r="K555" s="6"/>
      <c r="L555" s="6"/>
      <c r="N555" s="6"/>
      <c r="O555" s="6"/>
      <c r="P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J556" s="6"/>
      <c r="K556" s="6"/>
      <c r="L556" s="6"/>
      <c r="N556" s="6"/>
      <c r="O556" s="6"/>
      <c r="P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J557" s="6"/>
      <c r="K557" s="6"/>
      <c r="L557" s="6"/>
      <c r="N557" s="6"/>
      <c r="O557" s="6"/>
      <c r="P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J558" s="6"/>
      <c r="K558" s="6"/>
      <c r="L558" s="6"/>
      <c r="N558" s="6"/>
      <c r="O558" s="6"/>
      <c r="P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J559" s="6"/>
      <c r="K559" s="6"/>
      <c r="L559" s="6"/>
      <c r="N559" s="6"/>
      <c r="O559" s="6"/>
      <c r="P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J560" s="6"/>
      <c r="K560" s="6"/>
      <c r="L560" s="6"/>
      <c r="N560" s="6"/>
      <c r="O560" s="6"/>
      <c r="P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J561" s="6"/>
      <c r="K561" s="6"/>
      <c r="L561" s="6"/>
      <c r="N561" s="6"/>
      <c r="O561" s="6"/>
      <c r="P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J562" s="6"/>
      <c r="K562" s="6"/>
      <c r="L562" s="6"/>
      <c r="N562" s="6"/>
      <c r="O562" s="6"/>
      <c r="P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J563" s="6"/>
      <c r="K563" s="6"/>
      <c r="L563" s="6"/>
      <c r="N563" s="6"/>
      <c r="O563" s="6"/>
      <c r="P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J564" s="6"/>
      <c r="K564" s="6"/>
      <c r="L564" s="6"/>
      <c r="N564" s="6"/>
      <c r="O564" s="6"/>
      <c r="P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J565" s="6"/>
      <c r="K565" s="6"/>
      <c r="L565" s="6"/>
      <c r="N565" s="6"/>
      <c r="O565" s="6"/>
      <c r="P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J566" s="6"/>
      <c r="K566" s="6"/>
      <c r="L566" s="6"/>
      <c r="N566" s="6"/>
      <c r="O566" s="6"/>
      <c r="P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J567" s="6"/>
      <c r="K567" s="6"/>
      <c r="L567" s="6"/>
      <c r="N567" s="6"/>
      <c r="O567" s="6"/>
      <c r="P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J568" s="6"/>
      <c r="K568" s="6"/>
      <c r="L568" s="6"/>
      <c r="N568" s="6"/>
      <c r="O568" s="6"/>
      <c r="P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J569" s="6"/>
      <c r="K569" s="6"/>
      <c r="L569" s="6"/>
      <c r="N569" s="6"/>
      <c r="O569" s="6"/>
      <c r="P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J570" s="6"/>
      <c r="K570" s="6"/>
      <c r="L570" s="6"/>
      <c r="N570" s="6"/>
      <c r="O570" s="6"/>
      <c r="P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J571" s="6"/>
      <c r="K571" s="6"/>
      <c r="L571" s="6"/>
      <c r="N571" s="6"/>
      <c r="O571" s="6"/>
      <c r="P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J572" s="6"/>
      <c r="K572" s="6"/>
      <c r="L572" s="6"/>
      <c r="N572" s="6"/>
      <c r="O572" s="6"/>
      <c r="P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J573" s="6"/>
      <c r="K573" s="6"/>
      <c r="L573" s="6"/>
      <c r="N573" s="6"/>
      <c r="O573" s="6"/>
      <c r="P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J574" s="6"/>
      <c r="K574" s="6"/>
      <c r="L574" s="6"/>
      <c r="N574" s="6"/>
      <c r="O574" s="6"/>
      <c r="P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J575" s="6"/>
      <c r="K575" s="6"/>
      <c r="L575" s="6"/>
      <c r="N575" s="6"/>
      <c r="O575" s="6"/>
      <c r="P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J576" s="6"/>
      <c r="K576" s="6"/>
      <c r="L576" s="6"/>
      <c r="N576" s="6"/>
      <c r="O576" s="6"/>
      <c r="P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J577" s="6"/>
      <c r="K577" s="6"/>
      <c r="L577" s="6"/>
      <c r="N577" s="6"/>
      <c r="O577" s="6"/>
      <c r="P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J578" s="6"/>
      <c r="K578" s="6"/>
      <c r="L578" s="6"/>
      <c r="N578" s="6"/>
      <c r="O578" s="6"/>
      <c r="P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J579" s="6"/>
      <c r="K579" s="6"/>
      <c r="L579" s="6"/>
      <c r="N579" s="6"/>
      <c r="O579" s="6"/>
      <c r="P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J580" s="6"/>
      <c r="K580" s="6"/>
      <c r="L580" s="6"/>
      <c r="N580" s="6"/>
      <c r="O580" s="6"/>
      <c r="P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J581" s="6"/>
      <c r="K581" s="6"/>
      <c r="L581" s="6"/>
      <c r="N581" s="6"/>
      <c r="O581" s="6"/>
      <c r="P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J582" s="6"/>
      <c r="K582" s="6"/>
      <c r="L582" s="6"/>
      <c r="N582" s="6"/>
      <c r="O582" s="6"/>
      <c r="P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J583" s="6"/>
      <c r="K583" s="6"/>
      <c r="L583" s="6"/>
      <c r="N583" s="6"/>
      <c r="O583" s="6"/>
      <c r="P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J584" s="6"/>
      <c r="K584" s="6"/>
      <c r="L584" s="6"/>
      <c r="N584" s="6"/>
      <c r="O584" s="6"/>
      <c r="P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J585" s="6"/>
      <c r="K585" s="6"/>
      <c r="L585" s="6"/>
      <c r="N585" s="6"/>
      <c r="O585" s="6"/>
      <c r="P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J586" s="6"/>
      <c r="K586" s="6"/>
      <c r="L586" s="6"/>
      <c r="N586" s="6"/>
      <c r="O586" s="6"/>
      <c r="P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J587" s="6"/>
      <c r="K587" s="6"/>
      <c r="L587" s="6"/>
      <c r="N587" s="6"/>
      <c r="O587" s="6"/>
      <c r="P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J588" s="6"/>
      <c r="K588" s="6"/>
      <c r="L588" s="6"/>
      <c r="N588" s="6"/>
      <c r="O588" s="6"/>
      <c r="P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J589" s="6"/>
      <c r="K589" s="6"/>
      <c r="L589" s="6"/>
      <c r="N589" s="6"/>
      <c r="O589" s="6"/>
      <c r="P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J590" s="6"/>
      <c r="K590" s="6"/>
      <c r="L590" s="6"/>
      <c r="N590" s="6"/>
      <c r="O590" s="6"/>
      <c r="P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J591" s="6"/>
      <c r="K591" s="6"/>
      <c r="L591" s="6"/>
      <c r="N591" s="6"/>
      <c r="O591" s="6"/>
      <c r="P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J592" s="6"/>
      <c r="K592" s="6"/>
      <c r="L592" s="6"/>
      <c r="N592" s="6"/>
      <c r="O592" s="6"/>
      <c r="P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J593" s="6"/>
      <c r="K593" s="6"/>
      <c r="L593" s="6"/>
      <c r="N593" s="6"/>
      <c r="O593" s="6"/>
      <c r="P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J594" s="6"/>
      <c r="K594" s="6"/>
      <c r="L594" s="6"/>
      <c r="N594" s="6"/>
      <c r="O594" s="6"/>
      <c r="P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J595" s="6"/>
      <c r="K595" s="6"/>
      <c r="L595" s="6"/>
      <c r="N595" s="6"/>
      <c r="O595" s="6"/>
      <c r="P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J596" s="6"/>
      <c r="K596" s="6"/>
      <c r="L596" s="6"/>
      <c r="N596" s="6"/>
      <c r="O596" s="6"/>
      <c r="P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J597" s="6"/>
      <c r="K597" s="6"/>
      <c r="L597" s="6"/>
      <c r="N597" s="6"/>
      <c r="O597" s="6"/>
      <c r="P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J598" s="6"/>
      <c r="K598" s="6"/>
      <c r="L598" s="6"/>
      <c r="N598" s="6"/>
      <c r="O598" s="6"/>
      <c r="P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J599" s="6"/>
      <c r="K599" s="6"/>
      <c r="L599" s="6"/>
      <c r="N599" s="6"/>
      <c r="O599" s="6"/>
      <c r="P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J600" s="6"/>
      <c r="K600" s="6"/>
      <c r="L600" s="6"/>
      <c r="N600" s="6"/>
      <c r="O600" s="6"/>
      <c r="P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J601" s="6"/>
      <c r="K601" s="6"/>
      <c r="L601" s="6"/>
      <c r="N601" s="6"/>
      <c r="O601" s="6"/>
      <c r="P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J602" s="6"/>
      <c r="K602" s="6"/>
      <c r="L602" s="6"/>
      <c r="N602" s="6"/>
      <c r="O602" s="6"/>
      <c r="P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J603" s="6"/>
      <c r="K603" s="6"/>
      <c r="L603" s="6"/>
      <c r="N603" s="6"/>
      <c r="O603" s="6"/>
      <c r="P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J604" s="6"/>
      <c r="K604" s="6"/>
      <c r="L604" s="6"/>
      <c r="N604" s="6"/>
      <c r="O604" s="6"/>
      <c r="P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J605" s="6"/>
      <c r="K605" s="6"/>
      <c r="L605" s="6"/>
      <c r="N605" s="6"/>
      <c r="O605" s="6"/>
      <c r="P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J606" s="6"/>
      <c r="K606" s="6"/>
      <c r="L606" s="6"/>
      <c r="N606" s="6"/>
      <c r="O606" s="6"/>
      <c r="P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J607" s="6"/>
      <c r="K607" s="6"/>
      <c r="L607" s="6"/>
      <c r="N607" s="6"/>
      <c r="O607" s="6"/>
      <c r="P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J608" s="6"/>
      <c r="K608" s="6"/>
      <c r="L608" s="6"/>
      <c r="N608" s="6"/>
      <c r="O608" s="6"/>
      <c r="P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J609" s="6"/>
      <c r="K609" s="6"/>
      <c r="L609" s="6"/>
      <c r="N609" s="6"/>
      <c r="O609" s="6"/>
      <c r="P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J610" s="6"/>
      <c r="K610" s="6"/>
      <c r="L610" s="6"/>
      <c r="N610" s="6"/>
      <c r="O610" s="6"/>
      <c r="P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J611" s="6"/>
      <c r="K611" s="6"/>
      <c r="L611" s="6"/>
      <c r="N611" s="6"/>
      <c r="O611" s="6"/>
      <c r="P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J612" s="6"/>
      <c r="K612" s="6"/>
      <c r="L612" s="6"/>
      <c r="N612" s="6"/>
      <c r="O612" s="6"/>
      <c r="P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J613" s="6"/>
      <c r="K613" s="6"/>
      <c r="L613" s="6"/>
      <c r="N613" s="6"/>
      <c r="O613" s="6"/>
      <c r="P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J614" s="6"/>
      <c r="K614" s="6"/>
      <c r="L614" s="6"/>
      <c r="N614" s="6"/>
      <c r="O614" s="6"/>
      <c r="P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J615" s="6"/>
      <c r="K615" s="6"/>
      <c r="L615" s="6"/>
      <c r="N615" s="6"/>
      <c r="O615" s="6"/>
      <c r="P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J616" s="6"/>
      <c r="K616" s="6"/>
      <c r="L616" s="6"/>
      <c r="N616" s="6"/>
      <c r="O616" s="6"/>
      <c r="P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J617" s="6"/>
      <c r="K617" s="6"/>
      <c r="L617" s="6"/>
      <c r="N617" s="6"/>
      <c r="O617" s="6"/>
      <c r="P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J618" s="6"/>
      <c r="K618" s="6"/>
      <c r="L618" s="6"/>
      <c r="N618" s="6"/>
      <c r="O618" s="6"/>
      <c r="P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J619" s="6"/>
      <c r="K619" s="6"/>
      <c r="L619" s="6"/>
      <c r="N619" s="6"/>
      <c r="O619" s="6"/>
      <c r="P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J620" s="6"/>
      <c r="K620" s="6"/>
      <c r="L620" s="6"/>
      <c r="N620" s="6"/>
      <c r="O620" s="6"/>
      <c r="P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J621" s="6"/>
      <c r="K621" s="6"/>
      <c r="L621" s="6"/>
      <c r="N621" s="6"/>
      <c r="O621" s="6"/>
      <c r="P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J622" s="6"/>
      <c r="K622" s="6"/>
      <c r="L622" s="6"/>
      <c r="N622" s="6"/>
      <c r="O622" s="6"/>
      <c r="P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J623" s="6"/>
      <c r="K623" s="6"/>
      <c r="L623" s="6"/>
      <c r="N623" s="6"/>
      <c r="O623" s="6"/>
      <c r="P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J624" s="6"/>
      <c r="K624" s="6"/>
      <c r="L624" s="6"/>
      <c r="N624" s="6"/>
      <c r="O624" s="6"/>
      <c r="P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J625" s="6"/>
      <c r="K625" s="6"/>
      <c r="L625" s="6"/>
      <c r="N625" s="6"/>
      <c r="O625" s="6"/>
      <c r="P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J626" s="6"/>
      <c r="K626" s="6"/>
      <c r="L626" s="6"/>
      <c r="N626" s="6"/>
      <c r="O626" s="6"/>
      <c r="P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J627" s="6"/>
      <c r="K627" s="6"/>
      <c r="L627" s="6"/>
      <c r="N627" s="6"/>
      <c r="O627" s="6"/>
      <c r="P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J628" s="6"/>
      <c r="K628" s="6"/>
      <c r="L628" s="6"/>
      <c r="N628" s="6"/>
      <c r="O628" s="6"/>
      <c r="P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J629" s="6"/>
      <c r="K629" s="6"/>
      <c r="L629" s="6"/>
      <c r="N629" s="6"/>
      <c r="O629" s="6"/>
      <c r="P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J630" s="6"/>
      <c r="K630" s="6"/>
      <c r="L630" s="6"/>
      <c r="N630" s="6"/>
      <c r="O630" s="6"/>
      <c r="P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J631" s="6"/>
      <c r="K631" s="6"/>
      <c r="L631" s="6"/>
      <c r="N631" s="6"/>
      <c r="O631" s="6"/>
      <c r="P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J632" s="6"/>
      <c r="K632" s="6"/>
      <c r="L632" s="6"/>
      <c r="N632" s="6"/>
      <c r="O632" s="6"/>
      <c r="P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J633" s="6"/>
      <c r="K633" s="6"/>
      <c r="L633" s="6"/>
      <c r="N633" s="6"/>
      <c r="O633" s="6"/>
      <c r="P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J634" s="6"/>
      <c r="K634" s="6"/>
      <c r="L634" s="6"/>
      <c r="N634" s="6"/>
      <c r="O634" s="6"/>
      <c r="P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J635" s="6"/>
      <c r="K635" s="6"/>
      <c r="L635" s="6"/>
      <c r="N635" s="6"/>
      <c r="O635" s="6"/>
      <c r="P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J636" s="6"/>
      <c r="K636" s="6"/>
      <c r="L636" s="6"/>
      <c r="N636" s="6"/>
      <c r="O636" s="6"/>
      <c r="P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J637" s="6"/>
      <c r="K637" s="6"/>
      <c r="L637" s="6"/>
      <c r="N637" s="6"/>
      <c r="O637" s="6"/>
      <c r="P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J638" s="6"/>
      <c r="K638" s="6"/>
      <c r="L638" s="6"/>
      <c r="N638" s="6"/>
      <c r="O638" s="6"/>
      <c r="P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J639" s="6"/>
      <c r="K639" s="6"/>
      <c r="L639" s="6"/>
      <c r="N639" s="6"/>
      <c r="O639" s="6"/>
      <c r="P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J640" s="6"/>
      <c r="K640" s="6"/>
      <c r="L640" s="6"/>
      <c r="N640" s="6"/>
      <c r="O640" s="6"/>
      <c r="P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J641" s="6"/>
      <c r="K641" s="6"/>
      <c r="L641" s="6"/>
      <c r="N641" s="6"/>
      <c r="O641" s="6"/>
      <c r="P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J642" s="6"/>
      <c r="K642" s="6"/>
      <c r="L642" s="6"/>
      <c r="N642" s="6"/>
      <c r="O642" s="6"/>
      <c r="P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J643" s="6"/>
      <c r="K643" s="6"/>
      <c r="L643" s="6"/>
      <c r="N643" s="6"/>
      <c r="O643" s="6"/>
      <c r="P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J644" s="6"/>
      <c r="K644" s="6"/>
      <c r="L644" s="6"/>
      <c r="N644" s="6"/>
      <c r="O644" s="6"/>
      <c r="P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J645" s="6"/>
      <c r="K645" s="6"/>
      <c r="L645" s="6"/>
      <c r="N645" s="6"/>
      <c r="O645" s="6"/>
      <c r="P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J646" s="6"/>
      <c r="K646" s="6"/>
      <c r="L646" s="6"/>
      <c r="N646" s="6"/>
      <c r="O646" s="6"/>
      <c r="P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J647" s="6"/>
      <c r="K647" s="6"/>
      <c r="L647" s="6"/>
      <c r="N647" s="6"/>
      <c r="O647" s="6"/>
      <c r="P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J648" s="6"/>
      <c r="K648" s="6"/>
      <c r="L648" s="6"/>
      <c r="N648" s="6"/>
      <c r="O648" s="6"/>
      <c r="P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J649" s="6"/>
      <c r="K649" s="6"/>
      <c r="L649" s="6"/>
      <c r="N649" s="6"/>
      <c r="O649" s="6"/>
      <c r="P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J650" s="6"/>
      <c r="K650" s="6"/>
      <c r="L650" s="6"/>
      <c r="N650" s="6"/>
      <c r="O650" s="6"/>
      <c r="P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J651" s="6"/>
      <c r="K651" s="6"/>
      <c r="L651" s="6"/>
      <c r="N651" s="6"/>
      <c r="O651" s="6"/>
      <c r="P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J652" s="6"/>
      <c r="K652" s="6"/>
      <c r="L652" s="6"/>
      <c r="N652" s="6"/>
      <c r="O652" s="6"/>
      <c r="P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J653" s="6"/>
      <c r="K653" s="6"/>
      <c r="L653" s="6"/>
      <c r="N653" s="6"/>
      <c r="O653" s="6"/>
      <c r="P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J654" s="6"/>
      <c r="K654" s="6"/>
      <c r="L654" s="6"/>
      <c r="N654" s="6"/>
      <c r="O654" s="6"/>
      <c r="P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J655" s="6"/>
      <c r="K655" s="6"/>
      <c r="L655" s="6"/>
      <c r="N655" s="6"/>
      <c r="O655" s="6"/>
      <c r="P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J656" s="6"/>
      <c r="K656" s="6"/>
      <c r="L656" s="6"/>
      <c r="N656" s="6"/>
      <c r="O656" s="6"/>
      <c r="P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J657" s="6"/>
      <c r="K657" s="6"/>
      <c r="L657" s="6"/>
      <c r="N657" s="6"/>
      <c r="O657" s="6"/>
      <c r="P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J658" s="6"/>
      <c r="K658" s="6"/>
      <c r="L658" s="6"/>
      <c r="N658" s="6"/>
      <c r="O658" s="6"/>
      <c r="P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J659" s="6"/>
      <c r="K659" s="6"/>
      <c r="L659" s="6"/>
      <c r="N659" s="6"/>
      <c r="O659" s="6"/>
      <c r="P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J660" s="6"/>
      <c r="K660" s="6"/>
      <c r="L660" s="6"/>
      <c r="N660" s="6"/>
      <c r="O660" s="6"/>
      <c r="P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J661" s="6"/>
      <c r="K661" s="6"/>
      <c r="L661" s="6"/>
      <c r="N661" s="6"/>
      <c r="O661" s="6"/>
      <c r="P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J662" s="6"/>
      <c r="K662" s="6"/>
      <c r="L662" s="6"/>
      <c r="N662" s="6"/>
      <c r="O662" s="6"/>
      <c r="P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J663" s="6"/>
      <c r="K663" s="6"/>
      <c r="L663" s="6"/>
      <c r="N663" s="6"/>
      <c r="O663" s="6"/>
      <c r="P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J664" s="6"/>
      <c r="K664" s="6"/>
      <c r="L664" s="6"/>
      <c r="N664" s="6"/>
      <c r="O664" s="6"/>
      <c r="P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J665" s="6"/>
      <c r="K665" s="6"/>
      <c r="L665" s="6"/>
      <c r="N665" s="6"/>
      <c r="O665" s="6"/>
      <c r="P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J666" s="6"/>
      <c r="K666" s="6"/>
      <c r="L666" s="6"/>
      <c r="N666" s="6"/>
      <c r="O666" s="6"/>
      <c r="P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J667" s="6"/>
      <c r="K667" s="6"/>
      <c r="L667" s="6"/>
      <c r="N667" s="6"/>
      <c r="O667" s="6"/>
      <c r="P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J668" s="6"/>
      <c r="K668" s="6"/>
      <c r="L668" s="6"/>
      <c r="N668" s="6"/>
      <c r="O668" s="6"/>
      <c r="P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J669" s="6"/>
      <c r="K669" s="6"/>
      <c r="L669" s="6"/>
      <c r="N669" s="6"/>
      <c r="O669" s="6"/>
      <c r="P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J670" s="6"/>
      <c r="K670" s="6"/>
      <c r="L670" s="6"/>
      <c r="N670" s="6"/>
      <c r="O670" s="6"/>
      <c r="P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J671" s="6"/>
      <c r="K671" s="6"/>
      <c r="L671" s="6"/>
      <c r="N671" s="6"/>
      <c r="O671" s="6"/>
      <c r="P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J672" s="6"/>
      <c r="K672" s="6"/>
      <c r="L672" s="6"/>
      <c r="N672" s="6"/>
      <c r="O672" s="6"/>
      <c r="P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J673" s="6"/>
      <c r="K673" s="6"/>
      <c r="L673" s="6"/>
      <c r="N673" s="6"/>
      <c r="O673" s="6"/>
      <c r="P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J674" s="6"/>
      <c r="K674" s="6"/>
      <c r="L674" s="6"/>
      <c r="N674" s="6"/>
      <c r="O674" s="6"/>
      <c r="P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J675" s="6"/>
      <c r="K675" s="6"/>
      <c r="L675" s="6"/>
      <c r="N675" s="6"/>
      <c r="O675" s="6"/>
      <c r="P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J676" s="6"/>
      <c r="K676" s="6"/>
      <c r="L676" s="6"/>
      <c r="N676" s="6"/>
      <c r="O676" s="6"/>
      <c r="P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J677" s="6"/>
      <c r="K677" s="6"/>
      <c r="L677" s="6"/>
      <c r="N677" s="6"/>
      <c r="O677" s="6"/>
      <c r="P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J678" s="6"/>
      <c r="K678" s="6"/>
      <c r="L678" s="6"/>
      <c r="N678" s="6"/>
      <c r="O678" s="6"/>
      <c r="P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J679" s="6"/>
      <c r="K679" s="6"/>
      <c r="L679" s="6"/>
      <c r="N679" s="6"/>
      <c r="O679" s="6"/>
      <c r="P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J680" s="6"/>
      <c r="K680" s="6"/>
      <c r="L680" s="6"/>
      <c r="N680" s="6"/>
      <c r="O680" s="6"/>
      <c r="P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J681" s="6"/>
      <c r="K681" s="6"/>
      <c r="L681" s="6"/>
      <c r="N681" s="6"/>
      <c r="O681" s="6"/>
      <c r="P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J682" s="6"/>
      <c r="K682" s="6"/>
      <c r="L682" s="6"/>
      <c r="N682" s="6"/>
      <c r="O682" s="6"/>
      <c r="P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J683" s="6"/>
      <c r="K683" s="6"/>
      <c r="L683" s="6"/>
      <c r="N683" s="6"/>
      <c r="O683" s="6"/>
      <c r="P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J684" s="6"/>
      <c r="K684" s="6"/>
      <c r="L684" s="6"/>
      <c r="N684" s="6"/>
      <c r="O684" s="6"/>
      <c r="P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J685" s="6"/>
      <c r="K685" s="6"/>
      <c r="L685" s="6"/>
      <c r="N685" s="6"/>
      <c r="O685" s="6"/>
      <c r="P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J686" s="6"/>
      <c r="K686" s="6"/>
      <c r="L686" s="6"/>
      <c r="N686" s="6"/>
      <c r="O686" s="6"/>
      <c r="P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J687" s="6"/>
      <c r="K687" s="6"/>
      <c r="L687" s="6"/>
      <c r="N687" s="6"/>
      <c r="O687" s="6"/>
      <c r="P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J688" s="6"/>
      <c r="K688" s="6"/>
      <c r="L688" s="6"/>
      <c r="N688" s="6"/>
      <c r="O688" s="6"/>
      <c r="P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J689" s="6"/>
      <c r="K689" s="6"/>
      <c r="L689" s="6"/>
      <c r="N689" s="6"/>
      <c r="O689" s="6"/>
      <c r="P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J690" s="6"/>
      <c r="K690" s="6"/>
      <c r="L690" s="6"/>
      <c r="N690" s="6"/>
      <c r="O690" s="6"/>
      <c r="P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J691" s="6"/>
      <c r="K691" s="6"/>
      <c r="L691" s="6"/>
      <c r="N691" s="6"/>
      <c r="O691" s="6"/>
      <c r="P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J692" s="6"/>
      <c r="K692" s="6"/>
      <c r="L692" s="6"/>
      <c r="N692" s="6"/>
      <c r="O692" s="6"/>
      <c r="P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J693" s="6"/>
      <c r="K693" s="6"/>
      <c r="L693" s="6"/>
      <c r="N693" s="6"/>
      <c r="O693" s="6"/>
      <c r="P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J694" s="6"/>
      <c r="K694" s="6"/>
      <c r="L694" s="6"/>
      <c r="N694" s="6"/>
      <c r="O694" s="6"/>
      <c r="P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J695" s="6"/>
      <c r="K695" s="6"/>
      <c r="L695" s="6"/>
      <c r="N695" s="6"/>
      <c r="O695" s="6"/>
      <c r="P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J696" s="6"/>
      <c r="K696" s="6"/>
      <c r="L696" s="6"/>
      <c r="N696" s="6"/>
      <c r="O696" s="6"/>
      <c r="P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J697" s="6"/>
      <c r="K697" s="6"/>
      <c r="L697" s="6"/>
      <c r="N697" s="6"/>
      <c r="O697" s="6"/>
      <c r="P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J698" s="6"/>
      <c r="K698" s="6"/>
      <c r="L698" s="6"/>
      <c r="N698" s="6"/>
      <c r="O698" s="6"/>
      <c r="P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J699" s="6"/>
      <c r="K699" s="6"/>
      <c r="L699" s="6"/>
      <c r="N699" s="6"/>
      <c r="O699" s="6"/>
      <c r="P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J700" s="6"/>
      <c r="K700" s="6"/>
      <c r="L700" s="6"/>
      <c r="N700" s="6"/>
      <c r="O700" s="6"/>
      <c r="P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J701" s="6"/>
      <c r="K701" s="6"/>
      <c r="L701" s="6"/>
      <c r="N701" s="6"/>
      <c r="O701" s="6"/>
      <c r="P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J702" s="6"/>
      <c r="K702" s="6"/>
      <c r="L702" s="6"/>
      <c r="N702" s="6"/>
      <c r="O702" s="6"/>
      <c r="P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J703" s="6"/>
      <c r="K703" s="6"/>
      <c r="L703" s="6"/>
      <c r="N703" s="6"/>
      <c r="O703" s="6"/>
      <c r="P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J704" s="6"/>
      <c r="K704" s="6"/>
      <c r="L704" s="6"/>
      <c r="N704" s="6"/>
      <c r="O704" s="6"/>
      <c r="P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J705" s="6"/>
      <c r="K705" s="6"/>
      <c r="L705" s="6"/>
      <c r="N705" s="6"/>
      <c r="O705" s="6"/>
      <c r="P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J706" s="6"/>
      <c r="K706" s="6"/>
      <c r="L706" s="6"/>
      <c r="N706" s="6"/>
      <c r="O706" s="6"/>
      <c r="P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J707" s="6"/>
      <c r="K707" s="6"/>
      <c r="L707" s="6"/>
      <c r="N707" s="6"/>
      <c r="O707" s="6"/>
      <c r="P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J708" s="6"/>
      <c r="K708" s="6"/>
      <c r="L708" s="6"/>
      <c r="N708" s="6"/>
      <c r="O708" s="6"/>
      <c r="P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J709" s="6"/>
      <c r="K709" s="6"/>
      <c r="L709" s="6"/>
      <c r="N709" s="6"/>
      <c r="O709" s="6"/>
      <c r="P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J710" s="6"/>
      <c r="K710" s="6"/>
      <c r="L710" s="6"/>
      <c r="N710" s="6"/>
      <c r="O710" s="6"/>
      <c r="P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J711" s="6"/>
      <c r="K711" s="6"/>
      <c r="L711" s="6"/>
      <c r="N711" s="6"/>
      <c r="O711" s="6"/>
      <c r="P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J712" s="6"/>
      <c r="K712" s="6"/>
      <c r="L712" s="6"/>
      <c r="N712" s="6"/>
      <c r="O712" s="6"/>
      <c r="P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J713" s="6"/>
      <c r="K713" s="6"/>
      <c r="L713" s="6"/>
      <c r="N713" s="6"/>
      <c r="O713" s="6"/>
      <c r="P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J714" s="6"/>
      <c r="K714" s="6"/>
      <c r="L714" s="6"/>
      <c r="N714" s="6"/>
      <c r="O714" s="6"/>
      <c r="P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J715" s="6"/>
      <c r="K715" s="6"/>
      <c r="L715" s="6"/>
      <c r="N715" s="6"/>
      <c r="O715" s="6"/>
      <c r="P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J716" s="6"/>
      <c r="K716" s="6"/>
      <c r="L716" s="6"/>
      <c r="N716" s="6"/>
      <c r="O716" s="6"/>
      <c r="P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J717" s="6"/>
      <c r="K717" s="6"/>
      <c r="L717" s="6"/>
      <c r="N717" s="6"/>
      <c r="O717" s="6"/>
      <c r="P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J718" s="6"/>
      <c r="K718" s="6"/>
      <c r="L718" s="6"/>
      <c r="N718" s="6"/>
      <c r="O718" s="6"/>
      <c r="P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J719" s="6"/>
      <c r="K719" s="6"/>
      <c r="L719" s="6"/>
      <c r="N719" s="6"/>
      <c r="O719" s="6"/>
      <c r="P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J720" s="6"/>
      <c r="K720" s="6"/>
      <c r="L720" s="6"/>
      <c r="N720" s="6"/>
      <c r="O720" s="6"/>
      <c r="P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J721" s="6"/>
      <c r="K721" s="6"/>
      <c r="L721" s="6"/>
      <c r="N721" s="6"/>
      <c r="O721" s="6"/>
      <c r="P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J722" s="6"/>
      <c r="K722" s="6"/>
      <c r="L722" s="6"/>
      <c r="N722" s="6"/>
      <c r="O722" s="6"/>
      <c r="P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J723" s="6"/>
      <c r="K723" s="6"/>
      <c r="L723" s="6"/>
      <c r="N723" s="6"/>
      <c r="O723" s="6"/>
      <c r="P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J724" s="6"/>
      <c r="K724" s="6"/>
      <c r="L724" s="6"/>
      <c r="N724" s="6"/>
      <c r="O724" s="6"/>
      <c r="P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J725" s="6"/>
      <c r="K725" s="6"/>
      <c r="L725" s="6"/>
      <c r="N725" s="6"/>
      <c r="O725" s="6"/>
      <c r="P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J726" s="6"/>
      <c r="K726" s="6"/>
      <c r="L726" s="6"/>
      <c r="N726" s="6"/>
      <c r="O726" s="6"/>
      <c r="P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J727" s="6"/>
      <c r="K727" s="6"/>
      <c r="L727" s="6"/>
      <c r="N727" s="6"/>
      <c r="O727" s="6"/>
      <c r="P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J728" s="6"/>
      <c r="K728" s="6"/>
      <c r="L728" s="6"/>
      <c r="N728" s="6"/>
      <c r="O728" s="6"/>
      <c r="P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J729" s="6"/>
      <c r="K729" s="6"/>
      <c r="L729" s="6"/>
      <c r="N729" s="6"/>
      <c r="O729" s="6"/>
      <c r="P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J730" s="6"/>
      <c r="K730" s="6"/>
      <c r="L730" s="6"/>
      <c r="N730" s="6"/>
      <c r="O730" s="6"/>
      <c r="P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J731" s="6"/>
      <c r="K731" s="6"/>
      <c r="L731" s="6"/>
      <c r="N731" s="6"/>
      <c r="O731" s="6"/>
      <c r="P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J732" s="6"/>
      <c r="K732" s="6"/>
      <c r="L732" s="6"/>
      <c r="N732" s="6"/>
      <c r="O732" s="6"/>
      <c r="P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J733" s="6"/>
      <c r="K733" s="6"/>
      <c r="L733" s="6"/>
      <c r="N733" s="6"/>
      <c r="O733" s="6"/>
      <c r="P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J734" s="6"/>
      <c r="K734" s="6"/>
      <c r="L734" s="6"/>
      <c r="N734" s="6"/>
      <c r="O734" s="6"/>
      <c r="P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J735" s="6"/>
      <c r="K735" s="6"/>
      <c r="L735" s="6"/>
      <c r="N735" s="6"/>
      <c r="O735" s="6"/>
      <c r="P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J736" s="6"/>
      <c r="K736" s="6"/>
      <c r="L736" s="6"/>
      <c r="N736" s="6"/>
      <c r="O736" s="6"/>
      <c r="P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J737" s="6"/>
      <c r="K737" s="6"/>
      <c r="L737" s="6"/>
      <c r="N737" s="6"/>
      <c r="O737" s="6"/>
      <c r="P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J738" s="6"/>
      <c r="K738" s="6"/>
      <c r="L738" s="6"/>
      <c r="N738" s="6"/>
      <c r="O738" s="6"/>
      <c r="P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J739" s="6"/>
      <c r="K739" s="6"/>
      <c r="L739" s="6"/>
      <c r="N739" s="6"/>
      <c r="O739" s="6"/>
      <c r="P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J740" s="6"/>
      <c r="K740" s="6"/>
      <c r="L740" s="6"/>
      <c r="N740" s="6"/>
      <c r="O740" s="6"/>
      <c r="P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J741" s="6"/>
      <c r="K741" s="6"/>
      <c r="L741" s="6"/>
      <c r="N741" s="6"/>
      <c r="O741" s="6"/>
      <c r="P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J742" s="6"/>
      <c r="K742" s="6"/>
      <c r="L742" s="6"/>
      <c r="N742" s="6"/>
      <c r="O742" s="6"/>
      <c r="P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J743" s="6"/>
      <c r="K743" s="6"/>
      <c r="L743" s="6"/>
      <c r="N743" s="6"/>
      <c r="O743" s="6"/>
      <c r="P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J744" s="6"/>
      <c r="K744" s="6"/>
      <c r="L744" s="6"/>
      <c r="N744" s="6"/>
      <c r="O744" s="6"/>
      <c r="P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J745" s="6"/>
      <c r="K745" s="6"/>
      <c r="L745" s="6"/>
      <c r="N745" s="6"/>
      <c r="O745" s="6"/>
      <c r="P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J746" s="6"/>
      <c r="K746" s="6"/>
      <c r="L746" s="6"/>
      <c r="N746" s="6"/>
      <c r="O746" s="6"/>
      <c r="P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J747" s="6"/>
      <c r="K747" s="6"/>
      <c r="L747" s="6"/>
      <c r="N747" s="6"/>
      <c r="O747" s="6"/>
      <c r="P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J748" s="6"/>
      <c r="K748" s="6"/>
      <c r="L748" s="6"/>
      <c r="N748" s="6"/>
      <c r="O748" s="6"/>
      <c r="P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J749" s="6"/>
      <c r="K749" s="6"/>
      <c r="L749" s="6"/>
      <c r="N749" s="6"/>
      <c r="O749" s="6"/>
      <c r="P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J750" s="6"/>
      <c r="K750" s="6"/>
      <c r="L750" s="6"/>
      <c r="N750" s="6"/>
      <c r="O750" s="6"/>
      <c r="P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J751" s="6"/>
      <c r="K751" s="6"/>
      <c r="L751" s="6"/>
      <c r="N751" s="6"/>
      <c r="O751" s="6"/>
      <c r="P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J752" s="6"/>
      <c r="K752" s="6"/>
      <c r="L752" s="6"/>
      <c r="N752" s="6"/>
      <c r="O752" s="6"/>
      <c r="P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J753" s="6"/>
      <c r="K753" s="6"/>
      <c r="L753" s="6"/>
      <c r="N753" s="6"/>
      <c r="O753" s="6"/>
      <c r="P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J754" s="6"/>
      <c r="K754" s="6"/>
      <c r="L754" s="6"/>
      <c r="N754" s="6"/>
      <c r="O754" s="6"/>
      <c r="P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J755" s="6"/>
      <c r="K755" s="6"/>
      <c r="L755" s="6"/>
      <c r="N755" s="6"/>
      <c r="O755" s="6"/>
      <c r="P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J756" s="6"/>
      <c r="K756" s="6"/>
      <c r="L756" s="6"/>
      <c r="N756" s="6"/>
      <c r="O756" s="6"/>
      <c r="P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J757" s="6"/>
      <c r="K757" s="6"/>
      <c r="L757" s="6"/>
      <c r="N757" s="6"/>
      <c r="O757" s="6"/>
      <c r="P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J758" s="6"/>
      <c r="K758" s="6"/>
      <c r="L758" s="6"/>
      <c r="N758" s="6"/>
      <c r="O758" s="6"/>
      <c r="P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J759" s="6"/>
      <c r="K759" s="6"/>
      <c r="L759" s="6"/>
      <c r="N759" s="6"/>
      <c r="O759" s="6"/>
      <c r="P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J760" s="6"/>
      <c r="K760" s="6"/>
      <c r="L760" s="6"/>
      <c r="N760" s="6"/>
      <c r="O760" s="6"/>
      <c r="P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J761" s="6"/>
      <c r="K761" s="6"/>
      <c r="L761" s="6"/>
      <c r="N761" s="6"/>
      <c r="O761" s="6"/>
      <c r="P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J762" s="6"/>
      <c r="K762" s="6"/>
      <c r="L762" s="6"/>
      <c r="N762" s="6"/>
      <c r="O762" s="6"/>
      <c r="P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J763" s="6"/>
      <c r="K763" s="6"/>
      <c r="L763" s="6"/>
      <c r="N763" s="6"/>
      <c r="O763" s="6"/>
      <c r="P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J764" s="6"/>
      <c r="K764" s="6"/>
      <c r="L764" s="6"/>
      <c r="N764" s="6"/>
      <c r="O764" s="6"/>
      <c r="P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J765" s="6"/>
      <c r="K765" s="6"/>
      <c r="L765" s="6"/>
      <c r="N765" s="6"/>
      <c r="O765" s="6"/>
      <c r="P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J766" s="6"/>
      <c r="K766" s="6"/>
      <c r="L766" s="6"/>
      <c r="N766" s="6"/>
      <c r="O766" s="6"/>
      <c r="P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J767" s="6"/>
      <c r="K767" s="6"/>
      <c r="L767" s="6"/>
      <c r="N767" s="6"/>
      <c r="O767" s="6"/>
      <c r="P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J768" s="6"/>
      <c r="K768" s="6"/>
      <c r="L768" s="6"/>
      <c r="N768" s="6"/>
      <c r="O768" s="6"/>
      <c r="P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J769" s="6"/>
      <c r="K769" s="6"/>
      <c r="L769" s="6"/>
      <c r="N769" s="6"/>
      <c r="O769" s="6"/>
      <c r="P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J770" s="6"/>
      <c r="K770" s="6"/>
      <c r="L770" s="6"/>
      <c r="N770" s="6"/>
      <c r="O770" s="6"/>
      <c r="P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J771" s="6"/>
      <c r="K771" s="6"/>
      <c r="L771" s="6"/>
      <c r="N771" s="6"/>
      <c r="O771" s="6"/>
      <c r="P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J772" s="6"/>
      <c r="K772" s="6"/>
      <c r="L772" s="6"/>
      <c r="N772" s="6"/>
      <c r="O772" s="6"/>
      <c r="P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J773" s="6"/>
      <c r="K773" s="6"/>
      <c r="L773" s="6"/>
      <c r="N773" s="6"/>
      <c r="O773" s="6"/>
      <c r="P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J774" s="6"/>
      <c r="K774" s="6"/>
      <c r="L774" s="6"/>
      <c r="N774" s="6"/>
      <c r="O774" s="6"/>
      <c r="P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J775" s="6"/>
      <c r="K775" s="6"/>
      <c r="L775" s="6"/>
      <c r="N775" s="6"/>
      <c r="O775" s="6"/>
      <c r="P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J776" s="6"/>
      <c r="K776" s="6"/>
      <c r="L776" s="6"/>
      <c r="N776" s="6"/>
      <c r="O776" s="6"/>
      <c r="P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J777" s="6"/>
      <c r="K777" s="6"/>
      <c r="L777" s="6"/>
      <c r="N777" s="6"/>
      <c r="O777" s="6"/>
      <c r="P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J778" s="6"/>
      <c r="K778" s="6"/>
      <c r="L778" s="6"/>
      <c r="N778" s="6"/>
      <c r="O778" s="6"/>
      <c r="P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J779" s="6"/>
      <c r="K779" s="6"/>
      <c r="L779" s="6"/>
      <c r="N779" s="6"/>
      <c r="O779" s="6"/>
      <c r="P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J780" s="6"/>
      <c r="K780" s="6"/>
      <c r="L780" s="6"/>
      <c r="N780" s="6"/>
      <c r="O780" s="6"/>
      <c r="P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J781" s="6"/>
      <c r="K781" s="6"/>
      <c r="L781" s="6"/>
      <c r="N781" s="6"/>
      <c r="O781" s="6"/>
      <c r="P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J782" s="6"/>
      <c r="K782" s="6"/>
      <c r="L782" s="6"/>
      <c r="N782" s="6"/>
      <c r="O782" s="6"/>
      <c r="P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J783" s="6"/>
      <c r="K783" s="6"/>
      <c r="L783" s="6"/>
      <c r="N783" s="6"/>
      <c r="O783" s="6"/>
      <c r="P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J784" s="6"/>
      <c r="K784" s="6"/>
      <c r="L784" s="6"/>
      <c r="N784" s="6"/>
      <c r="O784" s="6"/>
      <c r="P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J785" s="6"/>
      <c r="K785" s="6"/>
      <c r="L785" s="6"/>
      <c r="N785" s="6"/>
      <c r="O785" s="6"/>
      <c r="P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J786" s="6"/>
      <c r="K786" s="6"/>
      <c r="L786" s="6"/>
      <c r="N786" s="6"/>
      <c r="O786" s="6"/>
      <c r="P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J787" s="6"/>
      <c r="K787" s="6"/>
      <c r="L787" s="6"/>
      <c r="N787" s="6"/>
      <c r="O787" s="6"/>
      <c r="P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J788" s="6"/>
      <c r="K788" s="6"/>
      <c r="L788" s="6"/>
      <c r="N788" s="6"/>
      <c r="O788" s="6"/>
      <c r="P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J789" s="6"/>
      <c r="K789" s="6"/>
      <c r="L789" s="6"/>
      <c r="N789" s="6"/>
      <c r="O789" s="6"/>
      <c r="P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J790" s="6"/>
      <c r="K790" s="6"/>
      <c r="L790" s="6"/>
      <c r="N790" s="6"/>
      <c r="O790" s="6"/>
      <c r="P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J791" s="6"/>
      <c r="K791" s="6"/>
      <c r="L791" s="6"/>
      <c r="N791" s="6"/>
      <c r="O791" s="6"/>
      <c r="P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J792" s="6"/>
      <c r="K792" s="6"/>
      <c r="L792" s="6"/>
      <c r="N792" s="6"/>
      <c r="O792" s="6"/>
      <c r="P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J793" s="6"/>
      <c r="K793" s="6"/>
      <c r="L793" s="6"/>
      <c r="N793" s="6"/>
      <c r="O793" s="6"/>
      <c r="P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J794" s="6"/>
      <c r="K794" s="6"/>
      <c r="L794" s="6"/>
      <c r="N794" s="6"/>
      <c r="O794" s="6"/>
      <c r="P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J795" s="6"/>
      <c r="K795" s="6"/>
      <c r="L795" s="6"/>
      <c r="N795" s="6"/>
      <c r="O795" s="6"/>
      <c r="P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J796" s="6"/>
      <c r="K796" s="6"/>
      <c r="L796" s="6"/>
      <c r="N796" s="6"/>
      <c r="O796" s="6"/>
      <c r="P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J797" s="6"/>
      <c r="K797" s="6"/>
      <c r="L797" s="6"/>
      <c r="N797" s="6"/>
      <c r="O797" s="6"/>
      <c r="P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J798" s="6"/>
      <c r="K798" s="6"/>
      <c r="L798" s="6"/>
      <c r="N798" s="6"/>
      <c r="O798" s="6"/>
      <c r="P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J799" s="6"/>
      <c r="K799" s="6"/>
      <c r="L799" s="6"/>
      <c r="N799" s="6"/>
      <c r="O799" s="6"/>
      <c r="P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J800" s="6"/>
      <c r="K800" s="6"/>
      <c r="L800" s="6"/>
      <c r="N800" s="6"/>
      <c r="O800" s="6"/>
      <c r="P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J801" s="6"/>
      <c r="K801" s="6"/>
      <c r="L801" s="6"/>
      <c r="N801" s="6"/>
      <c r="O801" s="6"/>
      <c r="P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J802" s="6"/>
      <c r="K802" s="6"/>
      <c r="L802" s="6"/>
      <c r="N802" s="6"/>
      <c r="O802" s="6"/>
      <c r="P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J803" s="6"/>
      <c r="K803" s="6"/>
      <c r="L803" s="6"/>
      <c r="N803" s="6"/>
      <c r="O803" s="6"/>
      <c r="P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J804" s="6"/>
      <c r="K804" s="6"/>
      <c r="L804" s="6"/>
      <c r="N804" s="6"/>
      <c r="O804" s="6"/>
      <c r="P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J805" s="6"/>
      <c r="K805" s="6"/>
      <c r="L805" s="6"/>
      <c r="N805" s="6"/>
      <c r="O805" s="6"/>
      <c r="P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J806" s="6"/>
      <c r="K806" s="6"/>
      <c r="L806" s="6"/>
      <c r="N806" s="6"/>
      <c r="O806" s="6"/>
      <c r="P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J807" s="6"/>
      <c r="K807" s="6"/>
      <c r="L807" s="6"/>
      <c r="N807" s="6"/>
      <c r="O807" s="6"/>
      <c r="P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J808" s="6"/>
      <c r="K808" s="6"/>
      <c r="L808" s="6"/>
      <c r="N808" s="6"/>
      <c r="O808" s="6"/>
      <c r="P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J809" s="6"/>
      <c r="K809" s="6"/>
      <c r="L809" s="6"/>
      <c r="N809" s="6"/>
      <c r="O809" s="6"/>
      <c r="P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J810" s="6"/>
      <c r="K810" s="6"/>
      <c r="L810" s="6"/>
      <c r="N810" s="6"/>
      <c r="O810" s="6"/>
      <c r="P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J811" s="6"/>
      <c r="K811" s="6"/>
      <c r="L811" s="6"/>
      <c r="N811" s="6"/>
      <c r="O811" s="6"/>
      <c r="P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J812" s="6"/>
      <c r="K812" s="6"/>
      <c r="L812" s="6"/>
      <c r="N812" s="6"/>
      <c r="O812" s="6"/>
      <c r="P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J813" s="6"/>
      <c r="K813" s="6"/>
      <c r="L813" s="6"/>
      <c r="N813" s="6"/>
      <c r="O813" s="6"/>
      <c r="P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J814" s="6"/>
      <c r="K814" s="6"/>
      <c r="L814" s="6"/>
      <c r="N814" s="6"/>
      <c r="O814" s="6"/>
      <c r="P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J815" s="6"/>
      <c r="K815" s="6"/>
      <c r="L815" s="6"/>
      <c r="N815" s="6"/>
      <c r="O815" s="6"/>
      <c r="P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J816" s="6"/>
      <c r="K816" s="6"/>
      <c r="L816" s="6"/>
      <c r="N816" s="6"/>
      <c r="O816" s="6"/>
      <c r="P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J817" s="6"/>
      <c r="K817" s="6"/>
      <c r="L817" s="6"/>
      <c r="N817" s="6"/>
      <c r="O817" s="6"/>
      <c r="P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J818" s="6"/>
      <c r="K818" s="6"/>
      <c r="L818" s="6"/>
      <c r="N818" s="6"/>
      <c r="O818" s="6"/>
      <c r="P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J819" s="6"/>
      <c r="K819" s="6"/>
      <c r="L819" s="6"/>
      <c r="N819" s="6"/>
      <c r="O819" s="6"/>
      <c r="P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J820" s="6"/>
      <c r="K820" s="6"/>
      <c r="L820" s="6"/>
      <c r="N820" s="6"/>
      <c r="O820" s="6"/>
      <c r="P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J821" s="6"/>
      <c r="K821" s="6"/>
      <c r="L821" s="6"/>
      <c r="N821" s="6"/>
      <c r="O821" s="6"/>
      <c r="P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J822" s="6"/>
      <c r="K822" s="6"/>
      <c r="L822" s="6"/>
      <c r="N822" s="6"/>
      <c r="O822" s="6"/>
      <c r="P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J823" s="6"/>
      <c r="K823" s="6"/>
      <c r="L823" s="6"/>
      <c r="N823" s="6"/>
      <c r="O823" s="6"/>
      <c r="P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J824" s="6"/>
      <c r="K824" s="6"/>
      <c r="L824" s="6"/>
      <c r="N824" s="6"/>
      <c r="O824" s="6"/>
      <c r="P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J825" s="6"/>
      <c r="K825" s="6"/>
      <c r="L825" s="6"/>
      <c r="N825" s="6"/>
      <c r="O825" s="6"/>
      <c r="P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J826" s="6"/>
      <c r="K826" s="6"/>
      <c r="L826" s="6"/>
      <c r="N826" s="6"/>
      <c r="O826" s="6"/>
      <c r="P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J827" s="6"/>
      <c r="K827" s="6"/>
      <c r="L827" s="6"/>
      <c r="N827" s="6"/>
      <c r="O827" s="6"/>
      <c r="P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J828" s="6"/>
      <c r="K828" s="6"/>
      <c r="L828" s="6"/>
      <c r="N828" s="6"/>
      <c r="O828" s="6"/>
      <c r="P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J829" s="6"/>
      <c r="K829" s="6"/>
      <c r="L829" s="6"/>
      <c r="N829" s="6"/>
      <c r="O829" s="6"/>
      <c r="P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J830" s="6"/>
      <c r="K830" s="6"/>
      <c r="L830" s="6"/>
      <c r="N830" s="6"/>
      <c r="O830" s="6"/>
      <c r="P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J831" s="6"/>
      <c r="K831" s="6"/>
      <c r="L831" s="6"/>
      <c r="N831" s="6"/>
      <c r="O831" s="6"/>
      <c r="P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J832" s="6"/>
      <c r="K832" s="6"/>
      <c r="L832" s="6"/>
      <c r="N832" s="6"/>
      <c r="O832" s="6"/>
      <c r="P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J833" s="6"/>
      <c r="K833" s="6"/>
      <c r="L833" s="6"/>
      <c r="N833" s="6"/>
      <c r="O833" s="6"/>
      <c r="P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J834" s="6"/>
      <c r="K834" s="6"/>
      <c r="L834" s="6"/>
      <c r="N834" s="6"/>
      <c r="O834" s="6"/>
      <c r="P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J835" s="6"/>
      <c r="K835" s="6"/>
      <c r="L835" s="6"/>
      <c r="N835" s="6"/>
      <c r="O835" s="6"/>
      <c r="P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J836" s="6"/>
      <c r="K836" s="6"/>
      <c r="L836" s="6"/>
      <c r="N836" s="6"/>
      <c r="O836" s="6"/>
      <c r="P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J837" s="6"/>
      <c r="K837" s="6"/>
      <c r="L837" s="6"/>
      <c r="N837" s="6"/>
      <c r="O837" s="6"/>
      <c r="P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J838" s="6"/>
      <c r="K838" s="6"/>
      <c r="L838" s="6"/>
      <c r="N838" s="6"/>
      <c r="O838" s="6"/>
      <c r="P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J839" s="6"/>
      <c r="K839" s="6"/>
      <c r="L839" s="6"/>
      <c r="N839" s="6"/>
      <c r="O839" s="6"/>
      <c r="P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J840" s="6"/>
      <c r="K840" s="6"/>
      <c r="L840" s="6"/>
      <c r="N840" s="6"/>
      <c r="O840" s="6"/>
      <c r="P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J841" s="6"/>
      <c r="K841" s="6"/>
      <c r="L841" s="6"/>
      <c r="N841" s="6"/>
      <c r="O841" s="6"/>
      <c r="P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J842" s="6"/>
      <c r="K842" s="6"/>
      <c r="L842" s="6"/>
      <c r="N842" s="6"/>
      <c r="O842" s="6"/>
      <c r="P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J843" s="6"/>
      <c r="K843" s="6"/>
      <c r="L843" s="6"/>
      <c r="N843" s="6"/>
      <c r="O843" s="6"/>
      <c r="P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J844" s="6"/>
      <c r="K844" s="6"/>
      <c r="L844" s="6"/>
      <c r="N844" s="6"/>
      <c r="O844" s="6"/>
      <c r="P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J845" s="6"/>
      <c r="K845" s="6"/>
      <c r="L845" s="6"/>
      <c r="N845" s="6"/>
      <c r="O845" s="6"/>
      <c r="P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J846" s="6"/>
      <c r="K846" s="6"/>
      <c r="L846" s="6"/>
      <c r="N846" s="6"/>
      <c r="O846" s="6"/>
      <c r="P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J847" s="6"/>
      <c r="K847" s="6"/>
      <c r="L847" s="6"/>
      <c r="N847" s="6"/>
      <c r="O847" s="6"/>
      <c r="P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J848" s="6"/>
      <c r="K848" s="6"/>
      <c r="L848" s="6"/>
      <c r="N848" s="6"/>
      <c r="O848" s="6"/>
      <c r="P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J849" s="6"/>
      <c r="K849" s="6"/>
      <c r="L849" s="6"/>
      <c r="N849" s="6"/>
      <c r="O849" s="6"/>
      <c r="P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J850" s="6"/>
      <c r="K850" s="6"/>
      <c r="L850" s="6"/>
      <c r="N850" s="6"/>
      <c r="O850" s="6"/>
      <c r="P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J851" s="6"/>
      <c r="K851" s="6"/>
      <c r="L851" s="6"/>
      <c r="N851" s="6"/>
      <c r="O851" s="6"/>
      <c r="P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J852" s="6"/>
      <c r="K852" s="6"/>
      <c r="L852" s="6"/>
      <c r="N852" s="6"/>
      <c r="O852" s="6"/>
      <c r="P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J853" s="6"/>
      <c r="K853" s="6"/>
      <c r="L853" s="6"/>
      <c r="N853" s="6"/>
      <c r="O853" s="6"/>
      <c r="P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J854" s="6"/>
      <c r="K854" s="6"/>
      <c r="L854" s="6"/>
      <c r="N854" s="6"/>
      <c r="O854" s="6"/>
      <c r="P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J855" s="6"/>
      <c r="K855" s="6"/>
      <c r="L855" s="6"/>
      <c r="N855" s="6"/>
      <c r="O855" s="6"/>
      <c r="P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J856" s="6"/>
      <c r="K856" s="6"/>
      <c r="L856" s="6"/>
      <c r="N856" s="6"/>
      <c r="O856" s="6"/>
      <c r="P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J857" s="6"/>
      <c r="K857" s="6"/>
      <c r="L857" s="6"/>
      <c r="N857" s="6"/>
      <c r="O857" s="6"/>
      <c r="P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J858" s="6"/>
      <c r="K858" s="6"/>
      <c r="L858" s="6"/>
      <c r="N858" s="6"/>
      <c r="O858" s="6"/>
      <c r="P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J859" s="6"/>
      <c r="K859" s="6"/>
      <c r="L859" s="6"/>
      <c r="N859" s="6"/>
      <c r="O859" s="6"/>
      <c r="P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J860" s="6"/>
      <c r="K860" s="6"/>
      <c r="L860" s="6"/>
      <c r="N860" s="6"/>
      <c r="O860" s="6"/>
      <c r="P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J861" s="6"/>
      <c r="K861" s="6"/>
      <c r="L861" s="6"/>
      <c r="N861" s="6"/>
      <c r="O861" s="6"/>
      <c r="P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J862" s="6"/>
      <c r="K862" s="6"/>
      <c r="L862" s="6"/>
      <c r="N862" s="6"/>
      <c r="O862" s="6"/>
      <c r="P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J863" s="6"/>
      <c r="K863" s="6"/>
      <c r="L863" s="6"/>
      <c r="N863" s="6"/>
      <c r="O863" s="6"/>
      <c r="P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J864" s="6"/>
      <c r="K864" s="6"/>
      <c r="L864" s="6"/>
      <c r="N864" s="6"/>
      <c r="O864" s="6"/>
      <c r="P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J865" s="6"/>
      <c r="K865" s="6"/>
      <c r="L865" s="6"/>
      <c r="N865" s="6"/>
      <c r="O865" s="6"/>
      <c r="P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J866" s="6"/>
      <c r="K866" s="6"/>
      <c r="L866" s="6"/>
      <c r="N866" s="6"/>
      <c r="O866" s="6"/>
      <c r="P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J867" s="6"/>
      <c r="K867" s="6"/>
      <c r="L867" s="6"/>
      <c r="N867" s="6"/>
      <c r="O867" s="6"/>
      <c r="P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J868" s="6"/>
      <c r="K868" s="6"/>
      <c r="L868" s="6"/>
      <c r="N868" s="6"/>
      <c r="O868" s="6"/>
      <c r="P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J869" s="6"/>
      <c r="K869" s="6"/>
      <c r="L869" s="6"/>
      <c r="N869" s="6"/>
      <c r="O869" s="6"/>
      <c r="P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J870" s="6"/>
      <c r="K870" s="6"/>
      <c r="L870" s="6"/>
      <c r="N870" s="6"/>
      <c r="O870" s="6"/>
      <c r="P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J871" s="6"/>
      <c r="K871" s="6"/>
      <c r="L871" s="6"/>
      <c r="N871" s="6"/>
      <c r="O871" s="6"/>
      <c r="P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J872" s="6"/>
      <c r="K872" s="6"/>
      <c r="L872" s="6"/>
      <c r="N872" s="6"/>
      <c r="O872" s="6"/>
      <c r="P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J873" s="6"/>
      <c r="K873" s="6"/>
      <c r="L873" s="6"/>
      <c r="N873" s="6"/>
      <c r="O873" s="6"/>
      <c r="P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J874" s="6"/>
      <c r="K874" s="6"/>
      <c r="L874" s="6"/>
      <c r="N874" s="6"/>
      <c r="O874" s="6"/>
      <c r="P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J875" s="6"/>
      <c r="K875" s="6"/>
      <c r="L875" s="6"/>
      <c r="N875" s="6"/>
      <c r="O875" s="6"/>
      <c r="P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J876" s="6"/>
      <c r="K876" s="6"/>
      <c r="L876" s="6"/>
      <c r="N876" s="6"/>
      <c r="O876" s="6"/>
      <c r="P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J877" s="6"/>
      <c r="K877" s="6"/>
      <c r="L877" s="6"/>
      <c r="N877" s="6"/>
      <c r="O877" s="6"/>
      <c r="P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J878" s="6"/>
      <c r="K878" s="6"/>
      <c r="L878" s="6"/>
      <c r="N878" s="6"/>
      <c r="O878" s="6"/>
      <c r="P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J879" s="6"/>
      <c r="K879" s="6"/>
      <c r="L879" s="6"/>
      <c r="N879" s="6"/>
      <c r="O879" s="6"/>
      <c r="P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J880" s="6"/>
      <c r="K880" s="6"/>
      <c r="L880" s="6"/>
      <c r="N880" s="6"/>
      <c r="O880" s="6"/>
      <c r="P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J881" s="6"/>
      <c r="K881" s="6"/>
      <c r="L881" s="6"/>
      <c r="N881" s="6"/>
      <c r="O881" s="6"/>
      <c r="P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J882" s="6"/>
      <c r="K882" s="6"/>
      <c r="L882" s="6"/>
      <c r="N882" s="6"/>
      <c r="O882" s="6"/>
      <c r="P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J883" s="6"/>
      <c r="K883" s="6"/>
      <c r="L883" s="6"/>
      <c r="N883" s="6"/>
      <c r="O883" s="6"/>
      <c r="P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J884" s="6"/>
      <c r="K884" s="6"/>
      <c r="L884" s="6"/>
      <c r="N884" s="6"/>
      <c r="O884" s="6"/>
      <c r="P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J885" s="6"/>
      <c r="K885" s="6"/>
      <c r="L885" s="6"/>
      <c r="N885" s="6"/>
      <c r="O885" s="6"/>
      <c r="P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J886" s="6"/>
      <c r="K886" s="6"/>
      <c r="L886" s="6"/>
      <c r="N886" s="6"/>
      <c r="O886" s="6"/>
      <c r="P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J887" s="6"/>
      <c r="K887" s="6"/>
      <c r="L887" s="6"/>
      <c r="N887" s="6"/>
      <c r="O887" s="6"/>
      <c r="P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J888" s="6"/>
      <c r="K888" s="6"/>
      <c r="L888" s="6"/>
      <c r="N888" s="6"/>
      <c r="O888" s="6"/>
      <c r="P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J889" s="6"/>
      <c r="K889" s="6"/>
      <c r="L889" s="6"/>
      <c r="N889" s="6"/>
      <c r="O889" s="6"/>
      <c r="P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J890" s="6"/>
      <c r="K890" s="6"/>
      <c r="L890" s="6"/>
      <c r="N890" s="6"/>
      <c r="O890" s="6"/>
      <c r="P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J891" s="6"/>
      <c r="K891" s="6"/>
      <c r="L891" s="6"/>
      <c r="N891" s="6"/>
      <c r="O891" s="6"/>
      <c r="P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J892" s="6"/>
      <c r="K892" s="6"/>
      <c r="L892" s="6"/>
      <c r="N892" s="6"/>
      <c r="O892" s="6"/>
      <c r="P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J893" s="6"/>
      <c r="K893" s="6"/>
      <c r="L893" s="6"/>
      <c r="N893" s="6"/>
      <c r="O893" s="6"/>
      <c r="P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J894" s="6"/>
      <c r="K894" s="6"/>
      <c r="L894" s="6"/>
      <c r="N894" s="6"/>
      <c r="O894" s="6"/>
      <c r="P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J895" s="6"/>
      <c r="K895" s="6"/>
      <c r="L895" s="6"/>
      <c r="N895" s="6"/>
      <c r="O895" s="6"/>
      <c r="P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J896" s="6"/>
      <c r="K896" s="6"/>
      <c r="L896" s="6"/>
      <c r="N896" s="6"/>
      <c r="O896" s="6"/>
      <c r="P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J897" s="6"/>
      <c r="K897" s="6"/>
      <c r="L897" s="6"/>
      <c r="N897" s="6"/>
      <c r="O897" s="6"/>
      <c r="P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J898" s="6"/>
      <c r="K898" s="6"/>
      <c r="L898" s="6"/>
      <c r="N898" s="6"/>
      <c r="O898" s="6"/>
      <c r="P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J899" s="6"/>
      <c r="K899" s="6"/>
      <c r="L899" s="6"/>
      <c r="N899" s="6"/>
      <c r="O899" s="6"/>
      <c r="P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J900" s="6"/>
      <c r="K900" s="6"/>
      <c r="L900" s="6"/>
      <c r="N900" s="6"/>
      <c r="O900" s="6"/>
      <c r="P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J901" s="6"/>
      <c r="K901" s="6"/>
      <c r="L901" s="6"/>
      <c r="N901" s="6"/>
      <c r="O901" s="6"/>
      <c r="P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J902" s="6"/>
      <c r="K902" s="6"/>
      <c r="L902" s="6"/>
      <c r="N902" s="6"/>
      <c r="O902" s="6"/>
      <c r="P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J903" s="6"/>
      <c r="K903" s="6"/>
      <c r="L903" s="6"/>
      <c r="N903" s="6"/>
      <c r="O903" s="6"/>
      <c r="P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J904" s="6"/>
      <c r="K904" s="6"/>
      <c r="L904" s="6"/>
      <c r="N904" s="6"/>
      <c r="O904" s="6"/>
      <c r="P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J905" s="6"/>
      <c r="K905" s="6"/>
      <c r="L905" s="6"/>
      <c r="N905" s="6"/>
      <c r="O905" s="6"/>
      <c r="P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J906" s="6"/>
      <c r="K906" s="6"/>
      <c r="L906" s="6"/>
      <c r="N906" s="6"/>
      <c r="O906" s="6"/>
      <c r="P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J907" s="6"/>
      <c r="K907" s="6"/>
      <c r="L907" s="6"/>
      <c r="N907" s="6"/>
      <c r="O907" s="6"/>
      <c r="P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J908" s="6"/>
      <c r="K908" s="6"/>
      <c r="L908" s="6"/>
      <c r="N908" s="6"/>
      <c r="O908" s="6"/>
      <c r="P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J909" s="6"/>
      <c r="K909" s="6"/>
      <c r="L909" s="6"/>
      <c r="N909" s="6"/>
      <c r="O909" s="6"/>
      <c r="P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J910" s="6"/>
      <c r="K910" s="6"/>
      <c r="L910" s="6"/>
      <c r="N910" s="6"/>
      <c r="O910" s="6"/>
      <c r="P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J911" s="6"/>
      <c r="K911" s="6"/>
      <c r="L911" s="6"/>
      <c r="N911" s="6"/>
      <c r="O911" s="6"/>
      <c r="P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J912" s="6"/>
      <c r="K912" s="6"/>
      <c r="L912" s="6"/>
      <c r="N912" s="6"/>
      <c r="O912" s="6"/>
      <c r="P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J913" s="6"/>
      <c r="K913" s="6"/>
      <c r="L913" s="6"/>
      <c r="N913" s="6"/>
      <c r="O913" s="6"/>
      <c r="P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J914" s="6"/>
      <c r="K914" s="6"/>
      <c r="L914" s="6"/>
      <c r="N914" s="6"/>
      <c r="O914" s="6"/>
      <c r="P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J915" s="6"/>
      <c r="K915" s="6"/>
      <c r="L915" s="6"/>
      <c r="N915" s="6"/>
      <c r="O915" s="6"/>
      <c r="P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J916" s="6"/>
      <c r="K916" s="6"/>
      <c r="L916" s="6"/>
      <c r="N916" s="6"/>
      <c r="O916" s="6"/>
      <c r="P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J917" s="6"/>
      <c r="K917" s="6"/>
      <c r="L917" s="6"/>
      <c r="N917" s="6"/>
      <c r="O917" s="6"/>
      <c r="P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J918" s="6"/>
      <c r="K918" s="6"/>
      <c r="L918" s="6"/>
      <c r="N918" s="6"/>
      <c r="O918" s="6"/>
      <c r="P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J919" s="6"/>
      <c r="K919" s="6"/>
      <c r="L919" s="6"/>
      <c r="N919" s="6"/>
      <c r="O919" s="6"/>
      <c r="P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J920" s="6"/>
      <c r="K920" s="6"/>
      <c r="L920" s="6"/>
      <c r="N920" s="6"/>
      <c r="O920" s="6"/>
      <c r="P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J921" s="6"/>
      <c r="K921" s="6"/>
      <c r="L921" s="6"/>
      <c r="N921" s="6"/>
      <c r="O921" s="6"/>
      <c r="P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J922" s="6"/>
      <c r="K922" s="6"/>
      <c r="L922" s="6"/>
      <c r="N922" s="6"/>
      <c r="O922" s="6"/>
      <c r="P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J923" s="6"/>
      <c r="K923" s="6"/>
      <c r="L923" s="6"/>
      <c r="N923" s="6"/>
      <c r="O923" s="6"/>
      <c r="P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J924" s="6"/>
      <c r="K924" s="6"/>
      <c r="L924" s="6"/>
      <c r="N924" s="6"/>
      <c r="O924" s="6"/>
      <c r="P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J925" s="6"/>
      <c r="K925" s="6"/>
      <c r="L925" s="6"/>
      <c r="N925" s="6"/>
      <c r="O925" s="6"/>
      <c r="P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J926" s="6"/>
      <c r="K926" s="6"/>
      <c r="L926" s="6"/>
      <c r="N926" s="6"/>
      <c r="O926" s="6"/>
      <c r="P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J927" s="6"/>
      <c r="K927" s="6"/>
      <c r="L927" s="6"/>
      <c r="N927" s="6"/>
      <c r="O927" s="6"/>
      <c r="P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J928" s="6"/>
      <c r="K928" s="6"/>
      <c r="L928" s="6"/>
      <c r="N928" s="6"/>
      <c r="O928" s="6"/>
      <c r="P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J929" s="6"/>
      <c r="K929" s="6"/>
      <c r="L929" s="6"/>
      <c r="N929" s="6"/>
      <c r="O929" s="6"/>
      <c r="P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J930" s="6"/>
      <c r="K930" s="6"/>
      <c r="L930" s="6"/>
      <c r="N930" s="6"/>
      <c r="O930" s="6"/>
      <c r="P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J931" s="6"/>
      <c r="K931" s="6"/>
      <c r="L931" s="6"/>
      <c r="N931" s="6"/>
      <c r="O931" s="6"/>
      <c r="P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J932" s="6"/>
      <c r="K932" s="6"/>
      <c r="L932" s="6"/>
      <c r="N932" s="6"/>
      <c r="O932" s="6"/>
      <c r="P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J933" s="6"/>
      <c r="K933" s="6"/>
      <c r="L933" s="6"/>
      <c r="N933" s="6"/>
      <c r="O933" s="6"/>
      <c r="P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J934" s="6"/>
      <c r="K934" s="6"/>
      <c r="L934" s="6"/>
      <c r="N934" s="6"/>
      <c r="O934" s="6"/>
      <c r="P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J935" s="6"/>
      <c r="K935" s="6"/>
      <c r="L935" s="6"/>
      <c r="N935" s="6"/>
      <c r="O935" s="6"/>
      <c r="P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J936" s="6"/>
      <c r="K936" s="6"/>
      <c r="L936" s="6"/>
      <c r="N936" s="6"/>
      <c r="O936" s="6"/>
      <c r="P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J937" s="6"/>
      <c r="K937" s="6"/>
      <c r="L937" s="6"/>
      <c r="N937" s="6"/>
      <c r="O937" s="6"/>
      <c r="P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J938" s="6"/>
      <c r="K938" s="6"/>
      <c r="L938" s="6"/>
      <c r="N938" s="6"/>
      <c r="O938" s="6"/>
      <c r="P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J939" s="6"/>
      <c r="K939" s="6"/>
      <c r="L939" s="6"/>
      <c r="N939" s="6"/>
      <c r="O939" s="6"/>
      <c r="P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J940" s="6"/>
      <c r="K940" s="6"/>
      <c r="L940" s="6"/>
      <c r="N940" s="6"/>
      <c r="O940" s="6"/>
      <c r="P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J941" s="6"/>
      <c r="K941" s="6"/>
      <c r="L941" s="6"/>
      <c r="N941" s="6"/>
      <c r="O941" s="6"/>
      <c r="P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J942" s="6"/>
      <c r="K942" s="6"/>
      <c r="L942" s="6"/>
      <c r="N942" s="6"/>
      <c r="O942" s="6"/>
      <c r="P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J943" s="6"/>
      <c r="K943" s="6"/>
      <c r="L943" s="6"/>
      <c r="N943" s="6"/>
      <c r="O943" s="6"/>
      <c r="P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J944" s="6"/>
      <c r="K944" s="6"/>
      <c r="L944" s="6"/>
      <c r="N944" s="6"/>
      <c r="O944" s="6"/>
      <c r="P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J945" s="6"/>
      <c r="K945" s="6"/>
      <c r="L945" s="6"/>
      <c r="N945" s="6"/>
      <c r="O945" s="6"/>
      <c r="P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J946" s="6"/>
      <c r="K946" s="6"/>
      <c r="L946" s="6"/>
      <c r="N946" s="6"/>
      <c r="O946" s="6"/>
      <c r="P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J947" s="6"/>
      <c r="K947" s="6"/>
      <c r="L947" s="6"/>
      <c r="N947" s="6"/>
      <c r="O947" s="6"/>
      <c r="P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J948" s="6"/>
      <c r="K948" s="6"/>
      <c r="L948" s="6"/>
      <c r="N948" s="6"/>
      <c r="O948" s="6"/>
      <c r="P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J949" s="6"/>
      <c r="K949" s="6"/>
      <c r="L949" s="6"/>
      <c r="N949" s="6"/>
      <c r="O949" s="6"/>
      <c r="P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J950" s="6"/>
      <c r="K950" s="6"/>
      <c r="L950" s="6"/>
      <c r="N950" s="6"/>
      <c r="O950" s="6"/>
      <c r="P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J951" s="6"/>
      <c r="K951" s="6"/>
      <c r="L951" s="6"/>
      <c r="N951" s="6"/>
      <c r="O951" s="6"/>
      <c r="P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J952" s="6"/>
      <c r="K952" s="6"/>
      <c r="L952" s="6"/>
      <c r="N952" s="6"/>
      <c r="O952" s="6"/>
      <c r="P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J953" s="6"/>
      <c r="K953" s="6"/>
      <c r="L953" s="6"/>
      <c r="N953" s="6"/>
      <c r="O953" s="6"/>
      <c r="P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J954" s="6"/>
      <c r="K954" s="6"/>
      <c r="L954" s="6"/>
      <c r="N954" s="6"/>
      <c r="O954" s="6"/>
      <c r="P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J955" s="6"/>
      <c r="K955" s="6"/>
      <c r="L955" s="6"/>
      <c r="N955" s="6"/>
      <c r="O955" s="6"/>
      <c r="P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J956" s="6"/>
      <c r="K956" s="6"/>
      <c r="L956" s="6"/>
      <c r="N956" s="6"/>
      <c r="O956" s="6"/>
      <c r="P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J957" s="6"/>
      <c r="K957" s="6"/>
      <c r="L957" s="6"/>
      <c r="N957" s="6"/>
      <c r="O957" s="6"/>
      <c r="P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J958" s="6"/>
      <c r="K958" s="6"/>
      <c r="L958" s="6"/>
      <c r="N958" s="6"/>
      <c r="O958" s="6"/>
      <c r="P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J959" s="6"/>
      <c r="K959" s="6"/>
      <c r="L959" s="6"/>
      <c r="N959" s="6"/>
      <c r="O959" s="6"/>
      <c r="P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J960" s="6"/>
      <c r="K960" s="6"/>
      <c r="L960" s="6"/>
      <c r="N960" s="6"/>
      <c r="O960" s="6"/>
      <c r="P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J961" s="6"/>
      <c r="K961" s="6"/>
      <c r="L961" s="6"/>
      <c r="N961" s="6"/>
      <c r="O961" s="6"/>
      <c r="P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J962" s="6"/>
      <c r="K962" s="6"/>
      <c r="L962" s="6"/>
      <c r="N962" s="6"/>
      <c r="O962" s="6"/>
      <c r="P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J963" s="6"/>
      <c r="K963" s="6"/>
      <c r="L963" s="6"/>
      <c r="N963" s="6"/>
      <c r="O963" s="6"/>
      <c r="P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J964" s="6"/>
      <c r="K964" s="6"/>
      <c r="L964" s="6"/>
      <c r="N964" s="6"/>
      <c r="O964" s="6"/>
      <c r="P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J965" s="6"/>
      <c r="K965" s="6"/>
      <c r="L965" s="6"/>
      <c r="N965" s="6"/>
      <c r="O965" s="6"/>
      <c r="P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J966" s="6"/>
      <c r="K966" s="6"/>
      <c r="L966" s="6"/>
      <c r="N966" s="6"/>
      <c r="O966" s="6"/>
      <c r="P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J967" s="6"/>
      <c r="K967" s="6"/>
      <c r="L967" s="6"/>
      <c r="N967" s="6"/>
      <c r="O967" s="6"/>
      <c r="P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J968" s="6"/>
      <c r="K968" s="6"/>
      <c r="L968" s="6"/>
      <c r="N968" s="6"/>
      <c r="O968" s="6"/>
      <c r="P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J969" s="6"/>
      <c r="K969" s="6"/>
      <c r="L969" s="6"/>
      <c r="N969" s="6"/>
      <c r="O969" s="6"/>
      <c r="P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J970" s="6"/>
      <c r="K970" s="6"/>
      <c r="L970" s="6"/>
      <c r="N970" s="6"/>
      <c r="O970" s="6"/>
      <c r="P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J971" s="6"/>
      <c r="K971" s="6"/>
      <c r="L971" s="6"/>
      <c r="N971" s="6"/>
      <c r="O971" s="6"/>
      <c r="P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J972" s="6"/>
      <c r="K972" s="6"/>
      <c r="L972" s="6"/>
      <c r="N972" s="6"/>
      <c r="O972" s="6"/>
      <c r="P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J973" s="6"/>
      <c r="K973" s="6"/>
      <c r="L973" s="6"/>
      <c r="N973" s="6"/>
      <c r="O973" s="6"/>
      <c r="P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J974" s="6"/>
      <c r="K974" s="6"/>
      <c r="L974" s="6"/>
      <c r="N974" s="6"/>
      <c r="O974" s="6"/>
      <c r="P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J975" s="6"/>
      <c r="K975" s="6"/>
      <c r="L975" s="6"/>
      <c r="N975" s="6"/>
      <c r="O975" s="6"/>
      <c r="P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J976" s="6"/>
      <c r="K976" s="6"/>
      <c r="L976" s="6"/>
      <c r="N976" s="6"/>
      <c r="O976" s="6"/>
      <c r="P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J977" s="6"/>
      <c r="K977" s="6"/>
      <c r="L977" s="6"/>
      <c r="N977" s="6"/>
      <c r="O977" s="6"/>
      <c r="P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J978" s="6"/>
      <c r="K978" s="6"/>
      <c r="L978" s="6"/>
      <c r="N978" s="6"/>
      <c r="O978" s="6"/>
      <c r="P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J979" s="6"/>
      <c r="K979" s="6"/>
      <c r="L979" s="6"/>
      <c r="N979" s="6"/>
      <c r="O979" s="6"/>
      <c r="P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J980" s="6"/>
      <c r="K980" s="6"/>
      <c r="L980" s="6"/>
      <c r="N980" s="6"/>
      <c r="O980" s="6"/>
      <c r="P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J981" s="6"/>
      <c r="K981" s="6"/>
      <c r="L981" s="6"/>
      <c r="N981" s="6"/>
      <c r="O981" s="6"/>
      <c r="P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J982" s="6"/>
      <c r="K982" s="6"/>
      <c r="L982" s="6"/>
      <c r="N982" s="6"/>
      <c r="O982" s="6"/>
      <c r="P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J983" s="6"/>
      <c r="K983" s="6"/>
      <c r="L983" s="6"/>
      <c r="N983" s="6"/>
      <c r="O983" s="6"/>
      <c r="P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J984" s="6"/>
      <c r="K984" s="6"/>
      <c r="L984" s="6"/>
      <c r="N984" s="6"/>
      <c r="O984" s="6"/>
      <c r="P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J985" s="6"/>
      <c r="K985" s="6"/>
      <c r="L985" s="6"/>
      <c r="N985" s="6"/>
      <c r="O985" s="6"/>
      <c r="P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J986" s="6"/>
      <c r="K986" s="6"/>
      <c r="L986" s="6"/>
      <c r="N986" s="6"/>
      <c r="O986" s="6"/>
      <c r="P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J987" s="6"/>
      <c r="K987" s="6"/>
      <c r="L987" s="6"/>
      <c r="N987" s="6"/>
      <c r="O987" s="6"/>
      <c r="P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J988" s="6"/>
      <c r="K988" s="6"/>
      <c r="L988" s="6"/>
      <c r="N988" s="6"/>
      <c r="O988" s="6"/>
      <c r="P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J989" s="6"/>
      <c r="K989" s="6"/>
      <c r="L989" s="6"/>
      <c r="N989" s="6"/>
      <c r="O989" s="6"/>
      <c r="P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J990" s="6"/>
      <c r="K990" s="6"/>
      <c r="L990" s="6"/>
      <c r="N990" s="6"/>
      <c r="O990" s="6"/>
      <c r="P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J991" s="6"/>
      <c r="K991" s="6"/>
      <c r="L991" s="6"/>
      <c r="N991" s="6"/>
      <c r="O991" s="6"/>
      <c r="P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J992" s="6"/>
      <c r="K992" s="6"/>
      <c r="L992" s="6"/>
      <c r="N992" s="6"/>
      <c r="O992" s="6"/>
      <c r="P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J993" s="6"/>
      <c r="K993" s="6"/>
      <c r="L993" s="6"/>
      <c r="N993" s="6"/>
      <c r="O993" s="6"/>
      <c r="P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J994" s="6"/>
      <c r="K994" s="6"/>
      <c r="L994" s="6"/>
      <c r="N994" s="6"/>
      <c r="O994" s="6"/>
      <c r="P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J995" s="6"/>
      <c r="K995" s="6"/>
      <c r="L995" s="6"/>
      <c r="N995" s="6"/>
      <c r="O995" s="6"/>
      <c r="P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J996" s="6"/>
      <c r="K996" s="6"/>
      <c r="L996" s="6"/>
      <c r="N996" s="6"/>
      <c r="O996" s="6"/>
      <c r="P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J997" s="6"/>
      <c r="K997" s="6"/>
      <c r="L997" s="6"/>
      <c r="N997" s="6"/>
      <c r="O997" s="6"/>
      <c r="P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J998" s="6"/>
      <c r="K998" s="6"/>
      <c r="L998" s="6"/>
      <c r="N998" s="6"/>
      <c r="O998" s="6"/>
      <c r="P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J999" s="6"/>
      <c r="K999" s="6"/>
      <c r="L999" s="6"/>
      <c r="N999" s="6"/>
      <c r="O999" s="6"/>
      <c r="P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J1000" s="6"/>
      <c r="K1000" s="6"/>
      <c r="L1000" s="6"/>
      <c r="N1000" s="6"/>
      <c r="O1000" s="6"/>
      <c r="P1000" s="6"/>
    </row>
  </sheetData>
  <dataValidations>
    <dataValidation type="list" allowBlank="1" showErrorMessage="1" sqref="F3:F20">
      <formula1>"1,2,3,4,5"</formula1>
    </dataValidation>
  </dataValidations>
  <hyperlinks>
    <hyperlink r:id="rId1" ref="A19"/>
  </hyperlinks>
  <printOptions/>
  <pageMargins bottom="1.0" footer="0.0" header="0.0" left="0.75" right="0.75" top="1.0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.0"/>
    <col customWidth="1" min="3" max="3" width="58.0"/>
    <col customWidth="1" min="4" max="26" width="8.63"/>
  </cols>
  <sheetData>
    <row r="1" ht="15.0" customHeight="1">
      <c r="A1" s="5" t="s">
        <v>3</v>
      </c>
      <c r="B1" s="6"/>
      <c r="C1" s="7" t="s">
        <v>10</v>
      </c>
    </row>
    <row r="2">
      <c r="A2" s="6"/>
      <c r="B2" s="6"/>
      <c r="C2" s="6"/>
    </row>
    <row r="3" ht="15.0" customHeight="1">
      <c r="A3" s="4" t="s">
        <v>14</v>
      </c>
      <c r="B3" s="6"/>
      <c r="C3" s="6"/>
    </row>
    <row r="4" ht="15.0" customHeight="1">
      <c r="A4" s="6">
        <v>1.0</v>
      </c>
      <c r="B4" s="8">
        <v>20.0</v>
      </c>
      <c r="C4" s="6"/>
    </row>
    <row r="5" ht="15.0" customHeight="1">
      <c r="A5" s="6">
        <v>2.0</v>
      </c>
      <c r="B5" s="8">
        <v>40.0</v>
      </c>
      <c r="C5" s="6"/>
    </row>
    <row r="6" ht="15.0" customHeight="1">
      <c r="A6" s="6">
        <v>3.0</v>
      </c>
      <c r="B6" s="8">
        <v>60.0</v>
      </c>
      <c r="C6" s="6"/>
    </row>
    <row r="7" ht="15.0" customHeight="1">
      <c r="A7" s="6">
        <v>4.0</v>
      </c>
      <c r="B7" s="8">
        <v>80.0</v>
      </c>
      <c r="C7" s="6"/>
    </row>
    <row r="8" ht="15.0" customHeight="1">
      <c r="A8" s="6">
        <v>5.0</v>
      </c>
      <c r="B8" s="8">
        <v>100.0</v>
      </c>
      <c r="C8" s="6"/>
    </row>
    <row r="9">
      <c r="A9" s="6"/>
      <c r="B9" s="6"/>
      <c r="C9" s="6"/>
    </row>
    <row r="10" ht="15.0" customHeight="1">
      <c r="A10" s="4" t="s">
        <v>46</v>
      </c>
      <c r="B10" s="6"/>
      <c r="C10" s="6"/>
    </row>
    <row r="11" ht="15.0" customHeight="1">
      <c r="A11" s="6">
        <v>1.0</v>
      </c>
      <c r="B11" s="11">
        <v>20.0</v>
      </c>
      <c r="C11" s="6"/>
    </row>
    <row r="12" ht="15.0" customHeight="1">
      <c r="A12" s="6">
        <v>2.0</v>
      </c>
      <c r="B12" s="11">
        <v>40.0</v>
      </c>
      <c r="C12" s="6"/>
    </row>
    <row r="13" ht="15.0" customHeight="1">
      <c r="A13" s="6">
        <v>3.0</v>
      </c>
      <c r="B13" s="11">
        <v>60.0</v>
      </c>
      <c r="C13" s="6"/>
    </row>
    <row r="14" ht="15.0" customHeight="1">
      <c r="A14" s="6">
        <v>4.0</v>
      </c>
      <c r="B14" s="11">
        <v>80.0</v>
      </c>
      <c r="C14" s="6"/>
    </row>
    <row r="15" ht="15.0" customHeight="1">
      <c r="A15" s="6">
        <v>5.0</v>
      </c>
      <c r="B15" s="11">
        <v>100.0</v>
      </c>
      <c r="C15" s="6"/>
    </row>
    <row r="16">
      <c r="A16" s="6"/>
      <c r="B16" s="6"/>
      <c r="C16" s="6"/>
    </row>
    <row r="17" ht="15.0" customHeight="1">
      <c r="A17" s="4" t="s">
        <v>48</v>
      </c>
      <c r="B17" s="6"/>
      <c r="C17" s="6"/>
    </row>
    <row r="18" ht="15.0" customHeight="1">
      <c r="A18" s="6" t="s">
        <v>16</v>
      </c>
      <c r="B18" s="8">
        <v>1.0</v>
      </c>
      <c r="C18" s="6"/>
    </row>
    <row r="19" ht="15.0" customHeight="1">
      <c r="A19" s="6" t="s">
        <v>18</v>
      </c>
      <c r="B19" s="8">
        <v>3.0</v>
      </c>
      <c r="C19" s="6"/>
    </row>
    <row r="20" ht="15.0" customHeight="1">
      <c r="A20" s="6" t="s">
        <v>20</v>
      </c>
      <c r="B20" s="8">
        <v>3.0</v>
      </c>
      <c r="C20" s="6"/>
    </row>
    <row r="21" ht="15.0" customHeight="1">
      <c r="A21" s="6" t="s">
        <v>23</v>
      </c>
      <c r="B21" s="8">
        <v>2.0</v>
      </c>
      <c r="C21" s="6"/>
    </row>
    <row r="22" ht="15.75" customHeight="1">
      <c r="A22" s="6"/>
      <c r="B22" s="6"/>
      <c r="C22" s="6"/>
    </row>
    <row r="23" ht="15.0" customHeight="1">
      <c r="A23" s="4" t="s">
        <v>55</v>
      </c>
      <c r="B23" s="6"/>
      <c r="C23" s="6"/>
    </row>
    <row r="24" ht="15.0" customHeight="1">
      <c r="A24" s="6" t="s">
        <v>56</v>
      </c>
      <c r="B24" s="8">
        <v>0.0</v>
      </c>
      <c r="C24" s="6"/>
    </row>
    <row r="25" ht="15.0" customHeight="1">
      <c r="A25" s="6" t="s">
        <v>60</v>
      </c>
      <c r="B25" s="8">
        <v>2.0</v>
      </c>
      <c r="C25" s="6"/>
    </row>
    <row r="26" ht="15.0" customHeight="1">
      <c r="A26" s="6" t="s">
        <v>62</v>
      </c>
      <c r="B26" s="11">
        <v>2.0</v>
      </c>
      <c r="C26" s="6"/>
    </row>
    <row r="27" ht="15.0" customHeight="1">
      <c r="A27" s="6" t="s">
        <v>63</v>
      </c>
      <c r="B27" s="11">
        <v>1.5</v>
      </c>
      <c r="C27" s="6"/>
    </row>
    <row r="28" ht="15.0" customHeight="1">
      <c r="A28" s="6" t="s">
        <v>64</v>
      </c>
      <c r="B28" s="8">
        <v>1.5</v>
      </c>
      <c r="C28" s="6"/>
    </row>
    <row r="29" ht="15.0" customHeight="1">
      <c r="A29" s="6" t="s">
        <v>66</v>
      </c>
      <c r="B29" s="8">
        <v>1.5</v>
      </c>
      <c r="C29" s="6"/>
    </row>
    <row r="30" ht="15.0" customHeight="1">
      <c r="A30" s="6" t="s">
        <v>69</v>
      </c>
      <c r="B30" s="8">
        <v>2.5</v>
      </c>
      <c r="C30" s="6"/>
    </row>
    <row r="31" ht="15.0" customHeight="1">
      <c r="A31" s="6" t="s">
        <v>71</v>
      </c>
      <c r="B31" s="8">
        <v>3.0</v>
      </c>
      <c r="C31" s="6"/>
    </row>
    <row r="32" ht="15.0" customHeight="1">
      <c r="A32" s="6" t="s">
        <v>72</v>
      </c>
      <c r="B32" s="8">
        <v>4.0</v>
      </c>
      <c r="C32" s="6"/>
    </row>
    <row r="33" ht="15.75" customHeight="1">
      <c r="A33" s="6"/>
      <c r="B33" s="6"/>
      <c r="C33" s="6"/>
    </row>
    <row r="34" ht="15.0" customHeight="1">
      <c r="A34" s="17" t="s">
        <v>73</v>
      </c>
      <c r="B34" s="6"/>
      <c r="C34" s="6"/>
    </row>
    <row r="35" ht="15.0" customHeight="1">
      <c r="A35" s="6" t="s">
        <v>75</v>
      </c>
      <c r="B35" s="8">
        <v>-1.5</v>
      </c>
      <c r="C35" s="6"/>
    </row>
    <row r="36" ht="15.0" customHeight="1">
      <c r="A36" s="6" t="s">
        <v>78</v>
      </c>
      <c r="B36" s="8">
        <v>1.5</v>
      </c>
      <c r="C36" s="6"/>
    </row>
    <row r="37" ht="15.0" customHeight="1">
      <c r="A37" s="6" t="s">
        <v>79</v>
      </c>
      <c r="B37" s="8">
        <v>1.5</v>
      </c>
      <c r="C37" s="6"/>
    </row>
    <row r="38" ht="15.0" customHeight="1">
      <c r="A38" s="6" t="s">
        <v>81</v>
      </c>
      <c r="B38" s="8">
        <v>1.5</v>
      </c>
      <c r="C38" s="6"/>
    </row>
    <row r="39" ht="15.0" customHeight="1">
      <c r="A39" s="6" t="s">
        <v>83</v>
      </c>
      <c r="B39" s="11">
        <v>2.0</v>
      </c>
      <c r="C39" s="6"/>
    </row>
    <row r="40" ht="15.0" customHeight="1">
      <c r="A40" s="6" t="s">
        <v>88</v>
      </c>
      <c r="B40" s="8">
        <v>2.5</v>
      </c>
      <c r="C40" s="6"/>
    </row>
    <row r="41" ht="15.0" customHeight="1">
      <c r="A41" s="6" t="s">
        <v>89</v>
      </c>
      <c r="B41" s="11">
        <v>2.5</v>
      </c>
      <c r="C41" s="6"/>
    </row>
    <row r="42" ht="15.0" customHeight="1">
      <c r="A42" s="6" t="s">
        <v>91</v>
      </c>
      <c r="B42" s="8">
        <v>3.0</v>
      </c>
      <c r="C42" s="6"/>
    </row>
    <row r="43" ht="15.0" customHeight="1">
      <c r="A43" s="6" t="s">
        <v>94</v>
      </c>
      <c r="B43" s="11">
        <v>3.0</v>
      </c>
      <c r="C43" s="6"/>
    </row>
    <row r="44" ht="15.0" customHeight="1">
      <c r="A44" s="6" t="s">
        <v>97</v>
      </c>
      <c r="B44" s="11">
        <v>3.0</v>
      </c>
      <c r="C44" s="6"/>
    </row>
    <row r="45" ht="15.0" customHeight="1">
      <c r="A45" s="6" t="s">
        <v>99</v>
      </c>
      <c r="B45" s="8">
        <v>3.5</v>
      </c>
      <c r="C45" s="6"/>
    </row>
    <row r="46" ht="15.75" customHeight="1">
      <c r="A46" s="6"/>
      <c r="B46" s="6"/>
      <c r="C46" s="6"/>
    </row>
    <row r="47" ht="15.0" customHeight="1">
      <c r="A47" s="4" t="s">
        <v>102</v>
      </c>
      <c r="B47" s="6"/>
      <c r="C47" s="6"/>
    </row>
    <row r="48" ht="15.0" customHeight="1">
      <c r="A48" s="6">
        <v>-1.0</v>
      </c>
      <c r="B48" s="8">
        <v>-0.1</v>
      </c>
      <c r="C48" s="6"/>
    </row>
    <row r="49" ht="15.0" customHeight="1">
      <c r="A49" s="6">
        <v>1.0</v>
      </c>
      <c r="B49" s="8">
        <v>1.0</v>
      </c>
      <c r="C49" s="6"/>
    </row>
    <row r="50" ht="15.0" customHeight="1">
      <c r="A50" s="6">
        <v>2.0</v>
      </c>
      <c r="B50" s="8">
        <v>1.5</v>
      </c>
      <c r="C50" s="6"/>
    </row>
    <row r="51" ht="15.0" customHeight="1">
      <c r="A51" s="6">
        <v>3.0</v>
      </c>
      <c r="B51" s="8">
        <v>2.0</v>
      </c>
      <c r="C51" s="6"/>
    </row>
    <row r="52" ht="15.0" customHeight="1">
      <c r="A52" s="6" t="s">
        <v>108</v>
      </c>
      <c r="B52" s="8">
        <v>2.0</v>
      </c>
      <c r="C52" s="6"/>
    </row>
    <row r="53" ht="15.75" customHeight="1">
      <c r="A53" s="6"/>
      <c r="B53" s="6"/>
      <c r="C53" s="6"/>
    </row>
    <row r="54" ht="15.0" customHeight="1">
      <c r="A54" s="4" t="s">
        <v>110</v>
      </c>
      <c r="B54" s="6"/>
      <c r="C54" s="6"/>
    </row>
    <row r="55" ht="15.0" customHeight="1">
      <c r="A55" s="6" t="s">
        <v>111</v>
      </c>
      <c r="B55" s="8">
        <v>-1.0</v>
      </c>
      <c r="C55" s="6"/>
    </row>
    <row r="56" ht="15.0" customHeight="1">
      <c r="A56" s="6" t="s">
        <v>113</v>
      </c>
      <c r="B56" s="8">
        <v>1.0</v>
      </c>
      <c r="C56" s="6"/>
    </row>
    <row r="57" ht="15.0" customHeight="1">
      <c r="A57" s="6" t="s">
        <v>117</v>
      </c>
      <c r="B57" s="8">
        <v>0.0</v>
      </c>
      <c r="C57" s="6"/>
    </row>
    <row r="58" ht="15.75" customHeight="1">
      <c r="A58" s="6"/>
      <c r="B58" s="6"/>
      <c r="C58" s="6"/>
    </row>
    <row r="59" ht="15.0" customHeight="1">
      <c r="A59" s="17" t="s">
        <v>118</v>
      </c>
      <c r="B59" s="6"/>
      <c r="C59" s="6"/>
    </row>
    <row r="60" ht="15.0" customHeight="1">
      <c r="A60" s="6" t="s">
        <v>16</v>
      </c>
      <c r="B60" s="8">
        <v>0.5</v>
      </c>
      <c r="C60" s="6"/>
    </row>
    <row r="61" ht="15.0" customHeight="1">
      <c r="A61" s="6" t="s">
        <v>18</v>
      </c>
      <c r="B61" s="8">
        <v>1.0</v>
      </c>
      <c r="C61" s="6"/>
    </row>
    <row r="62" ht="15.0" customHeight="1">
      <c r="A62" s="6" t="s">
        <v>20</v>
      </c>
      <c r="B62" s="8">
        <v>0.5</v>
      </c>
      <c r="C62" s="6"/>
    </row>
    <row r="63" ht="15.0" customHeight="1">
      <c r="A63" s="6" t="s">
        <v>23</v>
      </c>
      <c r="B63" s="8">
        <v>1.0</v>
      </c>
      <c r="C63" s="6"/>
    </row>
    <row r="64" ht="15.0" customHeight="1">
      <c r="A64" s="6" t="s">
        <v>83</v>
      </c>
      <c r="B64" s="11">
        <v>1.0</v>
      </c>
      <c r="C64" s="6"/>
    </row>
    <row r="65" ht="15.0" customHeight="1">
      <c r="A65" s="6" t="s">
        <v>88</v>
      </c>
      <c r="B65" s="8">
        <v>1.5</v>
      </c>
      <c r="C65" s="6"/>
    </row>
    <row r="66" ht="15.0" customHeight="1">
      <c r="A66" s="6" t="s">
        <v>89</v>
      </c>
      <c r="B66" s="11">
        <v>1.5</v>
      </c>
      <c r="C66" s="6"/>
    </row>
    <row r="67" ht="15.0" customHeight="1">
      <c r="A67" s="6" t="s">
        <v>91</v>
      </c>
      <c r="B67" s="8">
        <v>1.5</v>
      </c>
      <c r="C67" s="6"/>
    </row>
    <row r="68" ht="15.0" customHeight="1">
      <c r="A68" s="6" t="s">
        <v>94</v>
      </c>
      <c r="B68" s="11">
        <v>1.5</v>
      </c>
      <c r="C68" s="6"/>
    </row>
    <row r="69" ht="15.0" customHeight="1">
      <c r="A69" s="6" t="s">
        <v>97</v>
      </c>
      <c r="B69" s="11">
        <v>1.5</v>
      </c>
      <c r="C69" s="6"/>
    </row>
    <row r="70" ht="15.0" customHeight="1">
      <c r="A70" s="6" t="s">
        <v>99</v>
      </c>
      <c r="B70" s="8">
        <v>2.0</v>
      </c>
      <c r="C70" s="6"/>
    </row>
    <row r="71" ht="15.0" customHeight="1">
      <c r="A71" s="6" t="s">
        <v>134</v>
      </c>
      <c r="B71" s="8">
        <v>3.0</v>
      </c>
      <c r="C71" s="6"/>
    </row>
    <row r="72" ht="15.0" customHeight="1">
      <c r="A72" s="6" t="s">
        <v>117</v>
      </c>
      <c r="B72" s="8">
        <v>0.0</v>
      </c>
      <c r="C72" s="6"/>
    </row>
    <row r="73" ht="15.75" customHeight="1">
      <c r="A73" s="6"/>
      <c r="B73" s="6"/>
      <c r="C73" s="6"/>
    </row>
    <row r="74" ht="15.0" customHeight="1">
      <c r="A74" s="4" t="s">
        <v>138</v>
      </c>
      <c r="B74" s="6"/>
      <c r="C74" s="6"/>
    </row>
    <row r="75" ht="15.0" customHeight="1">
      <c r="A75" s="6" t="s">
        <v>142</v>
      </c>
      <c r="B75" s="11">
        <v>2.0</v>
      </c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>
      <c r="A222" s="6"/>
      <c r="B222" s="6"/>
      <c r="C222" s="6"/>
    </row>
    <row r="223" ht="15.75" customHeight="1">
      <c r="A223" s="6"/>
      <c r="B223" s="6"/>
      <c r="C223" s="6"/>
    </row>
    <row r="224" ht="15.75" customHeight="1">
      <c r="A224" s="6"/>
      <c r="B224" s="6"/>
      <c r="C224" s="6"/>
    </row>
    <row r="225" ht="15.75" customHeight="1">
      <c r="A225" s="6"/>
      <c r="B225" s="6"/>
      <c r="C225" s="6"/>
    </row>
    <row r="226" ht="15.75" customHeight="1">
      <c r="A226" s="6"/>
      <c r="B226" s="6"/>
      <c r="C226" s="6"/>
    </row>
    <row r="227" ht="15.75" customHeight="1">
      <c r="A227" s="6"/>
      <c r="B227" s="6"/>
      <c r="C227" s="6"/>
    </row>
    <row r="228" ht="15.75" customHeight="1">
      <c r="A228" s="6"/>
      <c r="B228" s="6"/>
      <c r="C228" s="6"/>
    </row>
    <row r="229" ht="15.75" customHeight="1">
      <c r="A229" s="6"/>
      <c r="B229" s="6"/>
      <c r="C229" s="6"/>
    </row>
    <row r="230" ht="15.75" customHeight="1">
      <c r="A230" s="6"/>
      <c r="B230" s="6"/>
      <c r="C230" s="6"/>
    </row>
    <row r="231" ht="15.75" customHeight="1">
      <c r="A231" s="6"/>
      <c r="B231" s="6"/>
      <c r="C231" s="6"/>
    </row>
    <row r="232" ht="15.75" customHeight="1">
      <c r="A232" s="6"/>
      <c r="B232" s="6"/>
      <c r="C232" s="6"/>
    </row>
    <row r="233" ht="15.75" customHeight="1">
      <c r="A233" s="6"/>
      <c r="B233" s="6"/>
      <c r="C233" s="6"/>
    </row>
    <row r="234" ht="15.75" customHeight="1">
      <c r="A234" s="6"/>
      <c r="B234" s="6"/>
      <c r="C234" s="6"/>
    </row>
    <row r="235" ht="15.75" customHeight="1">
      <c r="A235" s="6"/>
      <c r="B235" s="6"/>
      <c r="C235" s="6"/>
    </row>
    <row r="236" ht="15.75" customHeight="1">
      <c r="A236" s="6"/>
      <c r="B236" s="6"/>
      <c r="C236" s="6"/>
    </row>
    <row r="237" ht="15.75" customHeight="1">
      <c r="A237" s="6"/>
      <c r="B237" s="6"/>
      <c r="C237" s="6"/>
    </row>
    <row r="238" ht="15.75" customHeight="1">
      <c r="A238" s="6"/>
      <c r="B238" s="6"/>
      <c r="C238" s="6"/>
    </row>
    <row r="239" ht="15.75" customHeight="1">
      <c r="A239" s="6"/>
      <c r="B239" s="6"/>
      <c r="C239" s="6"/>
    </row>
    <row r="240" ht="15.75" customHeight="1">
      <c r="A240" s="6"/>
      <c r="B240" s="6"/>
      <c r="C240" s="6"/>
    </row>
    <row r="241" ht="15.75" customHeight="1">
      <c r="A241" s="6"/>
      <c r="B241" s="6"/>
      <c r="C241" s="6"/>
    </row>
    <row r="242" ht="15.75" customHeight="1">
      <c r="A242" s="6"/>
      <c r="B242" s="6"/>
      <c r="C242" s="6"/>
    </row>
    <row r="243" ht="15.75" customHeight="1">
      <c r="A243" s="6"/>
      <c r="B243" s="6"/>
      <c r="C243" s="6"/>
    </row>
    <row r="244" ht="15.75" customHeight="1">
      <c r="A244" s="6"/>
      <c r="B244" s="6"/>
      <c r="C244" s="6"/>
    </row>
    <row r="245" ht="15.75" customHeight="1">
      <c r="A245" s="6"/>
      <c r="B245" s="6"/>
      <c r="C245" s="6"/>
    </row>
    <row r="246" ht="15.75" customHeight="1">
      <c r="A246" s="6"/>
      <c r="B246" s="6"/>
      <c r="C246" s="6"/>
    </row>
    <row r="247" ht="15.75" customHeight="1">
      <c r="A247" s="6"/>
      <c r="B247" s="6"/>
      <c r="C247" s="6"/>
    </row>
    <row r="248" ht="15.75" customHeight="1">
      <c r="A248" s="6"/>
      <c r="B248" s="6"/>
      <c r="C248" s="6"/>
    </row>
    <row r="249" ht="15.75" customHeight="1">
      <c r="A249" s="6"/>
      <c r="B249" s="6"/>
      <c r="C249" s="6"/>
    </row>
    <row r="250" ht="15.75" customHeight="1">
      <c r="A250" s="6"/>
      <c r="B250" s="6"/>
      <c r="C250" s="6"/>
    </row>
    <row r="251" ht="15.75" customHeight="1">
      <c r="A251" s="6"/>
      <c r="B251" s="6"/>
      <c r="C251" s="6"/>
    </row>
    <row r="252" ht="15.75" customHeight="1">
      <c r="A252" s="6"/>
      <c r="B252" s="6"/>
      <c r="C252" s="6"/>
    </row>
    <row r="253" ht="15.75" customHeight="1">
      <c r="A253" s="6"/>
      <c r="B253" s="6"/>
      <c r="C253" s="6"/>
    </row>
    <row r="254" ht="15.75" customHeight="1">
      <c r="A254" s="6"/>
      <c r="B254" s="6"/>
      <c r="C254" s="6"/>
    </row>
    <row r="255" ht="15.75" customHeight="1">
      <c r="A255" s="6"/>
      <c r="B255" s="6"/>
      <c r="C255" s="6"/>
    </row>
    <row r="256" ht="15.75" customHeight="1">
      <c r="A256" s="6"/>
      <c r="B256" s="6"/>
      <c r="C256" s="6"/>
    </row>
    <row r="257" ht="15.75" customHeight="1">
      <c r="A257" s="6"/>
      <c r="B257" s="6"/>
      <c r="C257" s="6"/>
    </row>
    <row r="258" ht="15.75" customHeight="1">
      <c r="A258" s="6"/>
      <c r="B258" s="6"/>
      <c r="C258" s="6"/>
    </row>
    <row r="259" ht="15.75" customHeight="1">
      <c r="A259" s="6"/>
      <c r="B259" s="6"/>
      <c r="C259" s="6"/>
    </row>
    <row r="260" ht="15.75" customHeight="1">
      <c r="A260" s="6"/>
      <c r="B260" s="6"/>
      <c r="C260" s="6"/>
    </row>
    <row r="261" ht="15.75" customHeight="1">
      <c r="A261" s="6"/>
      <c r="B261" s="6"/>
      <c r="C261" s="6"/>
    </row>
    <row r="262" ht="15.75" customHeight="1">
      <c r="A262" s="6"/>
      <c r="B262" s="6"/>
      <c r="C262" s="6"/>
    </row>
    <row r="263" ht="15.75" customHeight="1">
      <c r="A263" s="6"/>
      <c r="B263" s="6"/>
      <c r="C263" s="6"/>
    </row>
    <row r="264" ht="15.75" customHeight="1">
      <c r="A264" s="6"/>
      <c r="B264" s="6"/>
      <c r="C264" s="6"/>
    </row>
    <row r="265" ht="15.75" customHeight="1">
      <c r="A265" s="6"/>
      <c r="B265" s="6"/>
      <c r="C265" s="6"/>
    </row>
    <row r="266" ht="15.75" customHeight="1">
      <c r="A266" s="6"/>
      <c r="B266" s="6"/>
      <c r="C266" s="6"/>
    </row>
    <row r="267" ht="15.75" customHeight="1">
      <c r="A267" s="6"/>
      <c r="B267" s="6"/>
      <c r="C267" s="6"/>
    </row>
    <row r="268" ht="15.75" customHeight="1">
      <c r="A268" s="6"/>
      <c r="B268" s="6"/>
      <c r="C268" s="6"/>
    </row>
    <row r="269" ht="15.75" customHeight="1">
      <c r="A269" s="6"/>
      <c r="B269" s="6"/>
      <c r="C269" s="6"/>
    </row>
    <row r="270" ht="15.75" customHeight="1">
      <c r="A270" s="6"/>
      <c r="B270" s="6"/>
      <c r="C270" s="6"/>
    </row>
    <row r="271" ht="15.75" customHeight="1">
      <c r="A271" s="6"/>
      <c r="B271" s="6"/>
      <c r="C271" s="6"/>
    </row>
    <row r="272" ht="15.75" customHeight="1">
      <c r="A272" s="6"/>
      <c r="B272" s="6"/>
      <c r="C272" s="6"/>
    </row>
    <row r="273" ht="15.75" customHeight="1">
      <c r="A273" s="6"/>
      <c r="B273" s="6"/>
      <c r="C273" s="6"/>
    </row>
    <row r="274" ht="15.75" customHeight="1">
      <c r="A274" s="6"/>
      <c r="B274" s="6"/>
      <c r="C274" s="6"/>
    </row>
    <row r="275" ht="15.75" customHeight="1">
      <c r="A275" s="6"/>
      <c r="B275" s="6"/>
      <c r="C275" s="6"/>
    </row>
    <row r="276" ht="15.75" customHeight="1">
      <c r="A276" s="6"/>
      <c r="B276" s="6"/>
      <c r="C276" s="6"/>
    </row>
    <row r="277" ht="15.75" customHeight="1">
      <c r="A277" s="6"/>
      <c r="B277" s="6"/>
      <c r="C277" s="6"/>
    </row>
    <row r="278" ht="15.75" customHeight="1">
      <c r="A278" s="6"/>
      <c r="B278" s="6"/>
      <c r="C278" s="6"/>
    </row>
    <row r="279" ht="15.75" customHeight="1">
      <c r="A279" s="6"/>
      <c r="B279" s="6"/>
      <c r="C279" s="6"/>
    </row>
    <row r="280" ht="15.75" customHeight="1">
      <c r="A280" s="6"/>
      <c r="B280" s="6"/>
      <c r="C280" s="6"/>
    </row>
    <row r="281" ht="15.75" customHeight="1">
      <c r="A281" s="6"/>
      <c r="B281" s="6"/>
      <c r="C281" s="6"/>
    </row>
    <row r="282" ht="15.75" customHeight="1">
      <c r="A282" s="6"/>
      <c r="B282" s="6"/>
      <c r="C282" s="6"/>
    </row>
    <row r="283" ht="15.75" customHeight="1">
      <c r="A283" s="6"/>
      <c r="B283" s="6"/>
      <c r="C283" s="6"/>
    </row>
    <row r="284" ht="15.75" customHeight="1">
      <c r="A284" s="6"/>
      <c r="B284" s="6"/>
      <c r="C284" s="6"/>
    </row>
    <row r="285" ht="15.75" customHeight="1">
      <c r="A285" s="6"/>
      <c r="B285" s="6"/>
      <c r="C285" s="6"/>
    </row>
    <row r="286" ht="15.75" customHeight="1">
      <c r="A286" s="6"/>
      <c r="B286" s="6"/>
      <c r="C286" s="6"/>
    </row>
    <row r="287" ht="15.75" customHeight="1">
      <c r="A287" s="6"/>
      <c r="B287" s="6"/>
      <c r="C287" s="6"/>
    </row>
    <row r="288" ht="15.75" customHeight="1">
      <c r="A288" s="6"/>
      <c r="B288" s="6"/>
      <c r="C288" s="6"/>
    </row>
    <row r="289" ht="15.75" customHeight="1">
      <c r="A289" s="6"/>
      <c r="B289" s="6"/>
      <c r="C289" s="6"/>
    </row>
    <row r="290" ht="15.75" customHeight="1">
      <c r="A290" s="6"/>
      <c r="B290" s="6"/>
      <c r="C290" s="6"/>
    </row>
    <row r="291" ht="15.75" customHeight="1">
      <c r="A291" s="6"/>
      <c r="B291" s="6"/>
      <c r="C291" s="6"/>
    </row>
    <row r="292" ht="15.75" customHeight="1">
      <c r="A292" s="6"/>
      <c r="B292" s="6"/>
      <c r="C292" s="6"/>
    </row>
    <row r="293" ht="15.75" customHeight="1">
      <c r="A293" s="6"/>
      <c r="B293" s="6"/>
      <c r="C293" s="6"/>
    </row>
    <row r="294" ht="15.75" customHeight="1">
      <c r="A294" s="6"/>
      <c r="B294" s="6"/>
      <c r="C294" s="6"/>
    </row>
    <row r="295" ht="15.75" customHeight="1">
      <c r="A295" s="6"/>
      <c r="B295" s="6"/>
      <c r="C295" s="6"/>
    </row>
    <row r="296" ht="15.75" customHeight="1">
      <c r="A296" s="6"/>
      <c r="B296" s="6"/>
      <c r="C296" s="6"/>
    </row>
    <row r="297" ht="15.75" customHeight="1">
      <c r="A297" s="6"/>
      <c r="B297" s="6"/>
      <c r="C297" s="6"/>
    </row>
    <row r="298" ht="15.75" customHeight="1">
      <c r="A298" s="6"/>
      <c r="B298" s="6"/>
      <c r="C298" s="6"/>
    </row>
    <row r="299" ht="15.75" customHeight="1">
      <c r="A299" s="6"/>
      <c r="B299" s="6"/>
      <c r="C299" s="6"/>
    </row>
    <row r="300" ht="15.75" customHeight="1">
      <c r="A300" s="6"/>
      <c r="B300" s="6"/>
      <c r="C300" s="6"/>
    </row>
    <row r="301" ht="15.75" customHeight="1">
      <c r="A301" s="6"/>
      <c r="B301" s="6"/>
      <c r="C301" s="6"/>
    </row>
    <row r="302" ht="15.75" customHeight="1">
      <c r="A302" s="6"/>
      <c r="B302" s="6"/>
      <c r="C302" s="6"/>
    </row>
    <row r="303" ht="15.75" customHeight="1">
      <c r="A303" s="6"/>
      <c r="B303" s="6"/>
      <c r="C303" s="6"/>
    </row>
    <row r="304" ht="15.75" customHeight="1">
      <c r="A304" s="6"/>
      <c r="B304" s="6"/>
      <c r="C304" s="6"/>
    </row>
    <row r="305" ht="15.75" customHeight="1">
      <c r="A305" s="6"/>
      <c r="B305" s="6"/>
      <c r="C305" s="6"/>
    </row>
    <row r="306" ht="15.75" customHeight="1">
      <c r="A306" s="6"/>
      <c r="B306" s="6"/>
      <c r="C306" s="6"/>
    </row>
    <row r="307" ht="15.75" customHeight="1">
      <c r="A307" s="6"/>
      <c r="B307" s="6"/>
      <c r="C307" s="6"/>
    </row>
    <row r="308" ht="15.75" customHeight="1">
      <c r="A308" s="6"/>
      <c r="B308" s="6"/>
      <c r="C308" s="6"/>
    </row>
    <row r="309" ht="15.75" customHeight="1">
      <c r="A309" s="6"/>
      <c r="B309" s="6"/>
      <c r="C309" s="6"/>
    </row>
    <row r="310" ht="15.75" customHeight="1">
      <c r="A310" s="6"/>
      <c r="B310" s="6"/>
      <c r="C310" s="6"/>
    </row>
    <row r="311" ht="15.75" customHeight="1">
      <c r="A311" s="6"/>
      <c r="B311" s="6"/>
      <c r="C311" s="6"/>
    </row>
    <row r="312" ht="15.75" customHeight="1">
      <c r="A312" s="6"/>
      <c r="B312" s="6"/>
      <c r="C312" s="6"/>
    </row>
    <row r="313" ht="15.75" customHeight="1">
      <c r="A313" s="6"/>
      <c r="B313" s="6"/>
      <c r="C313" s="6"/>
    </row>
    <row r="314" ht="15.75" customHeight="1">
      <c r="A314" s="6"/>
      <c r="B314" s="6"/>
      <c r="C314" s="6"/>
    </row>
    <row r="315" ht="15.75" customHeight="1">
      <c r="A315" s="6"/>
      <c r="B315" s="6"/>
      <c r="C315" s="6"/>
    </row>
    <row r="316" ht="15.75" customHeight="1">
      <c r="A316" s="6"/>
      <c r="B316" s="6"/>
      <c r="C316" s="6"/>
    </row>
    <row r="317" ht="15.75" customHeight="1">
      <c r="A317" s="6"/>
      <c r="B317" s="6"/>
      <c r="C317" s="6"/>
    </row>
    <row r="318" ht="15.75" customHeight="1">
      <c r="A318" s="6"/>
      <c r="B318" s="6"/>
      <c r="C318" s="6"/>
    </row>
    <row r="319" ht="15.75" customHeight="1">
      <c r="A319" s="6"/>
      <c r="B319" s="6"/>
      <c r="C319" s="6"/>
    </row>
    <row r="320" ht="15.75" customHeight="1">
      <c r="A320" s="6"/>
      <c r="B320" s="6"/>
      <c r="C320" s="6"/>
    </row>
    <row r="321" ht="15.75" customHeight="1">
      <c r="A321" s="6"/>
      <c r="B321" s="6"/>
      <c r="C321" s="6"/>
    </row>
    <row r="322" ht="15.75" customHeight="1">
      <c r="A322" s="6"/>
      <c r="B322" s="6"/>
      <c r="C322" s="6"/>
    </row>
    <row r="323" ht="15.75" customHeight="1">
      <c r="A323" s="6"/>
      <c r="B323" s="6"/>
      <c r="C323" s="6"/>
    </row>
    <row r="324" ht="15.75" customHeight="1">
      <c r="A324" s="6"/>
      <c r="B324" s="6"/>
      <c r="C324" s="6"/>
    </row>
    <row r="325" ht="15.75" customHeight="1">
      <c r="A325" s="6"/>
      <c r="B325" s="6"/>
      <c r="C325" s="6"/>
    </row>
    <row r="326" ht="15.75" customHeight="1">
      <c r="A326" s="6"/>
      <c r="B326" s="6"/>
      <c r="C326" s="6"/>
    </row>
    <row r="327" ht="15.75" customHeight="1">
      <c r="A327" s="6"/>
      <c r="B327" s="6"/>
      <c r="C327" s="6"/>
    </row>
    <row r="328" ht="15.75" customHeight="1">
      <c r="A328" s="6"/>
      <c r="B328" s="6"/>
      <c r="C328" s="6"/>
    </row>
    <row r="329" ht="15.75" customHeight="1">
      <c r="A329" s="6"/>
      <c r="B329" s="6"/>
      <c r="C329" s="6"/>
    </row>
    <row r="330" ht="15.75" customHeight="1">
      <c r="A330" s="6"/>
      <c r="B330" s="6"/>
      <c r="C330" s="6"/>
    </row>
    <row r="331" ht="15.75" customHeight="1">
      <c r="A331" s="6"/>
      <c r="B331" s="6"/>
      <c r="C331" s="6"/>
    </row>
    <row r="332" ht="15.75" customHeight="1">
      <c r="A332" s="6"/>
      <c r="B332" s="6"/>
      <c r="C332" s="6"/>
    </row>
    <row r="333" ht="15.75" customHeight="1">
      <c r="A333" s="6"/>
      <c r="B333" s="6"/>
      <c r="C333" s="6"/>
    </row>
    <row r="334" ht="15.75" customHeight="1">
      <c r="A334" s="6"/>
      <c r="B334" s="6"/>
      <c r="C334" s="6"/>
    </row>
    <row r="335" ht="15.75" customHeight="1">
      <c r="A335" s="6"/>
      <c r="B335" s="6"/>
      <c r="C335" s="6"/>
    </row>
    <row r="336" ht="15.75" customHeight="1">
      <c r="A336" s="6"/>
      <c r="B336" s="6"/>
      <c r="C336" s="6"/>
    </row>
    <row r="337" ht="15.75" customHeight="1">
      <c r="A337" s="6"/>
      <c r="B337" s="6"/>
      <c r="C337" s="6"/>
    </row>
    <row r="338" ht="15.75" customHeight="1">
      <c r="A338" s="6"/>
      <c r="B338" s="6"/>
      <c r="C338" s="6"/>
    </row>
    <row r="339" ht="15.75" customHeight="1">
      <c r="A339" s="6"/>
      <c r="B339" s="6"/>
      <c r="C339" s="6"/>
    </row>
    <row r="340" ht="15.75" customHeight="1">
      <c r="A340" s="6"/>
      <c r="B340" s="6"/>
      <c r="C340" s="6"/>
    </row>
    <row r="341" ht="15.75" customHeight="1">
      <c r="A341" s="6"/>
      <c r="B341" s="6"/>
      <c r="C341" s="6"/>
    </row>
    <row r="342" ht="15.75" customHeight="1">
      <c r="A342" s="6"/>
      <c r="B342" s="6"/>
      <c r="C342" s="6"/>
    </row>
    <row r="343" ht="15.75" customHeight="1">
      <c r="A343" s="6"/>
      <c r="B343" s="6"/>
      <c r="C343" s="6"/>
    </row>
    <row r="344" ht="15.75" customHeight="1">
      <c r="A344" s="6"/>
      <c r="B344" s="6"/>
      <c r="C344" s="6"/>
    </row>
    <row r="345" ht="15.75" customHeight="1">
      <c r="A345" s="6"/>
      <c r="B345" s="6"/>
      <c r="C345" s="6"/>
    </row>
    <row r="346" ht="15.75" customHeight="1">
      <c r="A346" s="6"/>
      <c r="B346" s="6"/>
      <c r="C346" s="6"/>
    </row>
    <row r="347" ht="15.75" customHeight="1">
      <c r="A347" s="6"/>
      <c r="B347" s="6"/>
      <c r="C347" s="6"/>
    </row>
    <row r="348" ht="15.75" customHeight="1">
      <c r="A348" s="6"/>
      <c r="B348" s="6"/>
      <c r="C348" s="6"/>
    </row>
    <row r="349" ht="15.75" customHeight="1">
      <c r="A349" s="6"/>
      <c r="B349" s="6"/>
      <c r="C349" s="6"/>
    </row>
    <row r="350" ht="15.75" customHeight="1">
      <c r="A350" s="6"/>
      <c r="B350" s="6"/>
      <c r="C350" s="6"/>
    </row>
    <row r="351" ht="15.75" customHeight="1">
      <c r="A351" s="6"/>
      <c r="B351" s="6"/>
      <c r="C351" s="6"/>
    </row>
    <row r="352" ht="15.75" customHeight="1">
      <c r="A352" s="6"/>
      <c r="B352" s="6"/>
      <c r="C352" s="6"/>
    </row>
    <row r="353" ht="15.75" customHeight="1">
      <c r="A353" s="6"/>
      <c r="B353" s="6"/>
      <c r="C353" s="6"/>
    </row>
    <row r="354" ht="15.75" customHeight="1">
      <c r="A354" s="6"/>
      <c r="B354" s="6"/>
      <c r="C354" s="6"/>
    </row>
    <row r="355" ht="15.75" customHeight="1">
      <c r="A355" s="6"/>
      <c r="B355" s="6"/>
      <c r="C355" s="6"/>
    </row>
    <row r="356" ht="15.75" customHeight="1">
      <c r="A356" s="6"/>
      <c r="B356" s="6"/>
      <c r="C356" s="6"/>
    </row>
    <row r="357" ht="15.75" customHeight="1">
      <c r="A357" s="6"/>
      <c r="B357" s="6"/>
      <c r="C357" s="6"/>
    </row>
    <row r="358" ht="15.75" customHeight="1">
      <c r="A358" s="6"/>
      <c r="B358" s="6"/>
      <c r="C358" s="6"/>
    </row>
    <row r="359" ht="15.75" customHeight="1">
      <c r="A359" s="6"/>
      <c r="B359" s="6"/>
      <c r="C359" s="6"/>
    </row>
    <row r="360" ht="15.75" customHeight="1">
      <c r="A360" s="6"/>
      <c r="B360" s="6"/>
      <c r="C360" s="6"/>
    </row>
    <row r="361" ht="15.75" customHeight="1">
      <c r="A361" s="6"/>
      <c r="B361" s="6"/>
      <c r="C361" s="6"/>
    </row>
    <row r="362" ht="15.75" customHeight="1">
      <c r="A362" s="6"/>
      <c r="B362" s="6"/>
      <c r="C362" s="6"/>
    </row>
    <row r="363" ht="15.75" customHeight="1">
      <c r="A363" s="6"/>
      <c r="B363" s="6"/>
      <c r="C363" s="6"/>
    </row>
    <row r="364" ht="15.75" customHeight="1">
      <c r="A364" s="6"/>
      <c r="B364" s="6"/>
      <c r="C364" s="6"/>
    </row>
    <row r="365" ht="15.75" customHeight="1">
      <c r="A365" s="6"/>
      <c r="B365" s="6"/>
      <c r="C365" s="6"/>
    </row>
    <row r="366" ht="15.75" customHeight="1">
      <c r="A366" s="6"/>
      <c r="B366" s="6"/>
      <c r="C366" s="6"/>
    </row>
    <row r="367" ht="15.75" customHeight="1">
      <c r="A367" s="6"/>
      <c r="B367" s="6"/>
      <c r="C367" s="6"/>
    </row>
    <row r="368" ht="15.75" customHeight="1">
      <c r="A368" s="6"/>
      <c r="B368" s="6"/>
      <c r="C368" s="6"/>
    </row>
    <row r="369" ht="15.75" customHeight="1">
      <c r="A369" s="6"/>
      <c r="B369" s="6"/>
      <c r="C369" s="6"/>
    </row>
    <row r="370" ht="15.75" customHeight="1">
      <c r="A370" s="6"/>
      <c r="B370" s="6"/>
      <c r="C370" s="6"/>
    </row>
    <row r="371" ht="15.75" customHeight="1">
      <c r="A371" s="6"/>
      <c r="B371" s="6"/>
      <c r="C371" s="6"/>
    </row>
    <row r="372" ht="15.75" customHeight="1">
      <c r="A372" s="6"/>
      <c r="B372" s="6"/>
      <c r="C372" s="6"/>
    </row>
    <row r="373" ht="15.75" customHeight="1">
      <c r="A373" s="6"/>
      <c r="B373" s="6"/>
      <c r="C373" s="6"/>
    </row>
    <row r="374" ht="15.75" customHeight="1">
      <c r="A374" s="6"/>
      <c r="B374" s="6"/>
      <c r="C374" s="6"/>
    </row>
    <row r="375" ht="15.75" customHeight="1">
      <c r="A375" s="6"/>
      <c r="B375" s="6"/>
      <c r="C375" s="6"/>
    </row>
    <row r="376" ht="15.75" customHeight="1">
      <c r="A376" s="6"/>
      <c r="B376" s="6"/>
      <c r="C376" s="6"/>
    </row>
    <row r="377" ht="15.75" customHeight="1">
      <c r="A377" s="6"/>
      <c r="B377" s="6"/>
      <c r="C377" s="6"/>
    </row>
    <row r="378" ht="15.75" customHeight="1">
      <c r="A378" s="6"/>
      <c r="B378" s="6"/>
      <c r="C378" s="6"/>
    </row>
    <row r="379" ht="15.75" customHeight="1">
      <c r="A379" s="6"/>
      <c r="B379" s="6"/>
      <c r="C379" s="6"/>
    </row>
    <row r="380" ht="15.75" customHeight="1">
      <c r="A380" s="6"/>
      <c r="B380" s="6"/>
      <c r="C380" s="6"/>
    </row>
    <row r="381" ht="15.75" customHeight="1">
      <c r="A381" s="6"/>
      <c r="B381" s="6"/>
      <c r="C381" s="6"/>
    </row>
    <row r="382" ht="15.75" customHeight="1">
      <c r="A382" s="6"/>
      <c r="B382" s="6"/>
      <c r="C382" s="6"/>
    </row>
    <row r="383" ht="15.75" customHeight="1">
      <c r="A383" s="6"/>
      <c r="B383" s="6"/>
      <c r="C383" s="6"/>
    </row>
    <row r="384" ht="15.75" customHeight="1">
      <c r="A384" s="6"/>
      <c r="B384" s="6"/>
      <c r="C384" s="6"/>
    </row>
    <row r="385" ht="15.75" customHeight="1">
      <c r="A385" s="6"/>
      <c r="B385" s="6"/>
      <c r="C385" s="6"/>
    </row>
    <row r="386" ht="15.75" customHeight="1">
      <c r="A386" s="6"/>
      <c r="B386" s="6"/>
      <c r="C386" s="6"/>
    </row>
    <row r="387" ht="15.75" customHeight="1">
      <c r="A387" s="6"/>
      <c r="B387" s="6"/>
      <c r="C387" s="6"/>
    </row>
    <row r="388" ht="15.75" customHeight="1">
      <c r="A388" s="6"/>
      <c r="B388" s="6"/>
      <c r="C388" s="6"/>
    </row>
    <row r="389" ht="15.75" customHeight="1">
      <c r="A389" s="6"/>
      <c r="B389" s="6"/>
      <c r="C389" s="6"/>
    </row>
    <row r="390" ht="15.75" customHeight="1">
      <c r="A390" s="6"/>
      <c r="B390" s="6"/>
      <c r="C390" s="6"/>
    </row>
    <row r="391" ht="15.75" customHeight="1">
      <c r="A391" s="6"/>
      <c r="B391" s="6"/>
      <c r="C391" s="6"/>
    </row>
    <row r="392" ht="15.75" customHeight="1">
      <c r="A392" s="6"/>
      <c r="B392" s="6"/>
      <c r="C392" s="6"/>
    </row>
    <row r="393" ht="15.75" customHeight="1">
      <c r="A393" s="6"/>
      <c r="B393" s="6"/>
      <c r="C393" s="6"/>
    </row>
    <row r="394" ht="15.75" customHeight="1">
      <c r="A394" s="6"/>
      <c r="B394" s="6"/>
      <c r="C394" s="6"/>
    </row>
    <row r="395" ht="15.75" customHeight="1">
      <c r="A395" s="6"/>
      <c r="B395" s="6"/>
      <c r="C395" s="6"/>
    </row>
    <row r="396" ht="15.75" customHeight="1">
      <c r="A396" s="6"/>
      <c r="B396" s="6"/>
      <c r="C396" s="6"/>
    </row>
    <row r="397" ht="15.75" customHeight="1">
      <c r="A397" s="6"/>
      <c r="B397" s="6"/>
      <c r="C397" s="6"/>
    </row>
    <row r="398" ht="15.75" customHeight="1">
      <c r="A398" s="6"/>
      <c r="B398" s="6"/>
      <c r="C398" s="6"/>
    </row>
    <row r="399" ht="15.75" customHeight="1">
      <c r="A399" s="6"/>
      <c r="B399" s="6"/>
      <c r="C399" s="6"/>
    </row>
    <row r="400" ht="15.75" customHeight="1">
      <c r="A400" s="6"/>
      <c r="B400" s="6"/>
      <c r="C400" s="6"/>
    </row>
    <row r="401" ht="15.75" customHeight="1">
      <c r="A401" s="6"/>
      <c r="B401" s="6"/>
      <c r="C401" s="6"/>
    </row>
    <row r="402" ht="15.75" customHeight="1">
      <c r="A402" s="6"/>
      <c r="B402" s="6"/>
      <c r="C402" s="6"/>
    </row>
    <row r="403" ht="15.75" customHeight="1">
      <c r="A403" s="6"/>
      <c r="B403" s="6"/>
      <c r="C403" s="6"/>
    </row>
    <row r="404" ht="15.75" customHeight="1">
      <c r="A404" s="6"/>
      <c r="B404" s="6"/>
      <c r="C404" s="6"/>
    </row>
    <row r="405" ht="15.75" customHeight="1">
      <c r="A405" s="6"/>
      <c r="B405" s="6"/>
      <c r="C405" s="6"/>
    </row>
    <row r="406" ht="15.75" customHeight="1">
      <c r="A406" s="6"/>
      <c r="B406" s="6"/>
      <c r="C406" s="6"/>
    </row>
    <row r="407" ht="15.75" customHeight="1">
      <c r="A407" s="6"/>
      <c r="B407" s="6"/>
      <c r="C407" s="6"/>
    </row>
    <row r="408" ht="15.75" customHeight="1">
      <c r="A408" s="6"/>
      <c r="B408" s="6"/>
      <c r="C408" s="6"/>
    </row>
    <row r="409" ht="15.75" customHeight="1">
      <c r="A409" s="6"/>
      <c r="B409" s="6"/>
      <c r="C409" s="6"/>
    </row>
    <row r="410" ht="15.75" customHeight="1">
      <c r="A410" s="6"/>
      <c r="B410" s="6"/>
      <c r="C410" s="6"/>
    </row>
    <row r="411" ht="15.75" customHeight="1">
      <c r="A411" s="6"/>
      <c r="B411" s="6"/>
      <c r="C411" s="6"/>
    </row>
    <row r="412" ht="15.75" customHeight="1">
      <c r="A412" s="6"/>
      <c r="B412" s="6"/>
      <c r="C412" s="6"/>
    </row>
    <row r="413" ht="15.75" customHeight="1">
      <c r="A413" s="6"/>
      <c r="B413" s="6"/>
      <c r="C413" s="6"/>
    </row>
    <row r="414" ht="15.75" customHeight="1">
      <c r="A414" s="6"/>
      <c r="B414" s="6"/>
      <c r="C414" s="6"/>
    </row>
    <row r="415" ht="15.75" customHeight="1">
      <c r="A415" s="6"/>
      <c r="B415" s="6"/>
      <c r="C415" s="6"/>
    </row>
    <row r="416" ht="15.75" customHeight="1">
      <c r="A416" s="6"/>
      <c r="B416" s="6"/>
      <c r="C416" s="6"/>
    </row>
    <row r="417" ht="15.75" customHeight="1">
      <c r="A417" s="6"/>
      <c r="B417" s="6"/>
      <c r="C417" s="6"/>
    </row>
    <row r="418" ht="15.75" customHeight="1">
      <c r="A418" s="6"/>
      <c r="B418" s="6"/>
      <c r="C418" s="6"/>
    </row>
    <row r="419" ht="15.75" customHeight="1">
      <c r="A419" s="6"/>
      <c r="B419" s="6"/>
      <c r="C419" s="6"/>
    </row>
    <row r="420" ht="15.75" customHeight="1">
      <c r="A420" s="6"/>
      <c r="B420" s="6"/>
      <c r="C420" s="6"/>
    </row>
    <row r="421" ht="15.75" customHeight="1">
      <c r="A421" s="6"/>
      <c r="B421" s="6"/>
      <c r="C421" s="6"/>
    </row>
    <row r="422" ht="15.75" customHeight="1">
      <c r="A422" s="6"/>
      <c r="B422" s="6"/>
      <c r="C422" s="6"/>
    </row>
    <row r="423" ht="15.75" customHeight="1">
      <c r="A423" s="6"/>
      <c r="B423" s="6"/>
      <c r="C423" s="6"/>
    </row>
    <row r="424" ht="15.75" customHeight="1">
      <c r="A424" s="6"/>
      <c r="B424" s="6"/>
      <c r="C424" s="6"/>
    </row>
    <row r="425" ht="15.75" customHeight="1">
      <c r="A425" s="6"/>
      <c r="B425" s="6"/>
      <c r="C425" s="6"/>
    </row>
    <row r="426" ht="15.75" customHeight="1">
      <c r="A426" s="6"/>
      <c r="B426" s="6"/>
      <c r="C426" s="6"/>
    </row>
    <row r="427" ht="15.75" customHeight="1">
      <c r="A427" s="6"/>
      <c r="B427" s="6"/>
      <c r="C427" s="6"/>
    </row>
    <row r="428" ht="15.75" customHeight="1">
      <c r="A428" s="6"/>
      <c r="B428" s="6"/>
      <c r="C428" s="6"/>
    </row>
    <row r="429" ht="15.75" customHeight="1">
      <c r="A429" s="6"/>
      <c r="B429" s="6"/>
      <c r="C429" s="6"/>
    </row>
    <row r="430" ht="15.75" customHeight="1">
      <c r="A430" s="6"/>
      <c r="B430" s="6"/>
      <c r="C430" s="6"/>
    </row>
    <row r="431" ht="15.75" customHeight="1">
      <c r="A431" s="6"/>
      <c r="B431" s="6"/>
      <c r="C431" s="6"/>
    </row>
    <row r="432" ht="15.75" customHeight="1">
      <c r="A432" s="6"/>
      <c r="B432" s="6"/>
      <c r="C432" s="6"/>
    </row>
    <row r="433" ht="15.75" customHeight="1">
      <c r="A433" s="6"/>
      <c r="B433" s="6"/>
      <c r="C433" s="6"/>
    </row>
    <row r="434" ht="15.75" customHeight="1">
      <c r="A434" s="6"/>
      <c r="B434" s="6"/>
      <c r="C434" s="6"/>
    </row>
    <row r="435" ht="15.75" customHeight="1">
      <c r="A435" s="6"/>
      <c r="B435" s="6"/>
      <c r="C435" s="6"/>
    </row>
    <row r="436" ht="15.75" customHeight="1">
      <c r="A436" s="6"/>
      <c r="B436" s="6"/>
      <c r="C436" s="6"/>
    </row>
    <row r="437" ht="15.75" customHeight="1">
      <c r="A437" s="6"/>
      <c r="B437" s="6"/>
      <c r="C437" s="6"/>
    </row>
    <row r="438" ht="15.75" customHeight="1">
      <c r="A438" s="6"/>
      <c r="B438" s="6"/>
      <c r="C438" s="6"/>
    </row>
    <row r="439" ht="15.75" customHeight="1">
      <c r="A439" s="6"/>
      <c r="B439" s="6"/>
      <c r="C439" s="6"/>
    </row>
    <row r="440" ht="15.75" customHeight="1">
      <c r="A440" s="6"/>
      <c r="B440" s="6"/>
      <c r="C440" s="6"/>
    </row>
    <row r="441" ht="15.75" customHeight="1">
      <c r="A441" s="6"/>
      <c r="B441" s="6"/>
      <c r="C441" s="6"/>
    </row>
    <row r="442" ht="15.75" customHeight="1">
      <c r="A442" s="6"/>
      <c r="B442" s="6"/>
      <c r="C442" s="6"/>
    </row>
    <row r="443" ht="15.75" customHeight="1">
      <c r="A443" s="6"/>
      <c r="B443" s="6"/>
      <c r="C443" s="6"/>
    </row>
    <row r="444" ht="15.75" customHeight="1">
      <c r="A444" s="6"/>
      <c r="B444" s="6"/>
      <c r="C444" s="6"/>
    </row>
    <row r="445" ht="15.75" customHeight="1">
      <c r="A445" s="6"/>
      <c r="B445" s="6"/>
      <c r="C445" s="6"/>
    </row>
    <row r="446" ht="15.75" customHeight="1">
      <c r="A446" s="6"/>
      <c r="B446" s="6"/>
      <c r="C446" s="6"/>
    </row>
    <row r="447" ht="15.75" customHeight="1">
      <c r="A447" s="6"/>
      <c r="B447" s="6"/>
      <c r="C447" s="6"/>
    </row>
    <row r="448" ht="15.75" customHeight="1">
      <c r="A448" s="6"/>
      <c r="B448" s="6"/>
      <c r="C448" s="6"/>
    </row>
    <row r="449" ht="15.75" customHeight="1">
      <c r="A449" s="6"/>
      <c r="B449" s="6"/>
      <c r="C449" s="6"/>
    </row>
    <row r="450" ht="15.75" customHeight="1">
      <c r="A450" s="6"/>
      <c r="B450" s="6"/>
      <c r="C450" s="6"/>
    </row>
    <row r="451" ht="15.75" customHeight="1">
      <c r="A451" s="6"/>
      <c r="B451" s="6"/>
      <c r="C451" s="6"/>
    </row>
    <row r="452" ht="15.75" customHeight="1">
      <c r="A452" s="6"/>
      <c r="B452" s="6"/>
      <c r="C452" s="6"/>
    </row>
    <row r="453" ht="15.75" customHeight="1">
      <c r="A453" s="6"/>
      <c r="B453" s="6"/>
      <c r="C453" s="6"/>
    </row>
    <row r="454" ht="15.75" customHeight="1">
      <c r="A454" s="6"/>
      <c r="B454" s="6"/>
      <c r="C454" s="6"/>
    </row>
    <row r="455" ht="15.75" customHeight="1">
      <c r="A455" s="6"/>
      <c r="B455" s="6"/>
      <c r="C455" s="6"/>
    </row>
    <row r="456" ht="15.75" customHeight="1">
      <c r="A456" s="6"/>
      <c r="B456" s="6"/>
      <c r="C456" s="6"/>
    </row>
    <row r="457" ht="15.75" customHeight="1">
      <c r="A457" s="6"/>
      <c r="B457" s="6"/>
      <c r="C457" s="6"/>
    </row>
    <row r="458" ht="15.75" customHeight="1">
      <c r="A458" s="6"/>
      <c r="B458" s="6"/>
      <c r="C458" s="6"/>
    </row>
    <row r="459" ht="15.75" customHeight="1">
      <c r="A459" s="6"/>
      <c r="B459" s="6"/>
      <c r="C459" s="6"/>
    </row>
    <row r="460" ht="15.75" customHeight="1">
      <c r="A460" s="6"/>
      <c r="B460" s="6"/>
      <c r="C460" s="6"/>
    </row>
    <row r="461" ht="15.75" customHeight="1">
      <c r="A461" s="6"/>
      <c r="B461" s="6"/>
      <c r="C461" s="6"/>
    </row>
    <row r="462" ht="15.75" customHeight="1">
      <c r="A462" s="6"/>
      <c r="B462" s="6"/>
      <c r="C462" s="6"/>
    </row>
    <row r="463" ht="15.75" customHeight="1">
      <c r="A463" s="6"/>
      <c r="B463" s="6"/>
      <c r="C463" s="6"/>
    </row>
    <row r="464" ht="15.75" customHeight="1">
      <c r="A464" s="6"/>
      <c r="B464" s="6"/>
      <c r="C464" s="6"/>
    </row>
    <row r="465" ht="15.75" customHeight="1">
      <c r="A465" s="6"/>
      <c r="B465" s="6"/>
      <c r="C465" s="6"/>
    </row>
    <row r="466" ht="15.75" customHeight="1">
      <c r="A466" s="6"/>
      <c r="B466" s="6"/>
      <c r="C466" s="6"/>
    </row>
    <row r="467" ht="15.75" customHeight="1">
      <c r="A467" s="6"/>
      <c r="B467" s="6"/>
      <c r="C467" s="6"/>
    </row>
    <row r="468" ht="15.75" customHeight="1">
      <c r="A468" s="6"/>
      <c r="B468" s="6"/>
      <c r="C468" s="6"/>
    </row>
    <row r="469" ht="15.75" customHeight="1">
      <c r="A469" s="6"/>
      <c r="B469" s="6"/>
      <c r="C469" s="6"/>
    </row>
    <row r="470" ht="15.75" customHeight="1">
      <c r="A470" s="6"/>
      <c r="B470" s="6"/>
      <c r="C470" s="6"/>
    </row>
    <row r="471" ht="15.75" customHeight="1">
      <c r="A471" s="6"/>
      <c r="B471" s="6"/>
      <c r="C471" s="6"/>
    </row>
    <row r="472" ht="15.75" customHeight="1">
      <c r="A472" s="6"/>
      <c r="B472" s="6"/>
      <c r="C472" s="6"/>
    </row>
    <row r="473" ht="15.75" customHeight="1">
      <c r="A473" s="6"/>
      <c r="B473" s="6"/>
      <c r="C473" s="6"/>
    </row>
    <row r="474" ht="15.75" customHeight="1">
      <c r="A474" s="6"/>
      <c r="B474" s="6"/>
      <c r="C474" s="6"/>
    </row>
    <row r="475" ht="15.75" customHeight="1">
      <c r="A475" s="6"/>
      <c r="B475" s="6"/>
      <c r="C475" s="6"/>
    </row>
    <row r="476" ht="15.75" customHeight="1">
      <c r="A476" s="6"/>
      <c r="B476" s="6"/>
      <c r="C476" s="6"/>
    </row>
    <row r="477" ht="15.75" customHeight="1">
      <c r="A477" s="6"/>
      <c r="B477" s="6"/>
      <c r="C477" s="6"/>
    </row>
    <row r="478" ht="15.75" customHeight="1">
      <c r="A478" s="6"/>
      <c r="B478" s="6"/>
      <c r="C478" s="6"/>
    </row>
    <row r="479" ht="15.75" customHeight="1">
      <c r="A479" s="6"/>
      <c r="B479" s="6"/>
      <c r="C479" s="6"/>
    </row>
    <row r="480" ht="15.75" customHeight="1">
      <c r="A480" s="6"/>
      <c r="B480" s="6"/>
      <c r="C480" s="6"/>
    </row>
    <row r="481" ht="15.75" customHeight="1">
      <c r="A481" s="6"/>
      <c r="B481" s="6"/>
      <c r="C481" s="6"/>
    </row>
    <row r="482" ht="15.75" customHeight="1">
      <c r="A482" s="6"/>
      <c r="B482" s="6"/>
      <c r="C482" s="6"/>
    </row>
    <row r="483" ht="15.75" customHeight="1">
      <c r="A483" s="6"/>
      <c r="B483" s="6"/>
      <c r="C483" s="6"/>
    </row>
    <row r="484" ht="15.75" customHeight="1">
      <c r="A484" s="6"/>
      <c r="B484" s="6"/>
      <c r="C484" s="6"/>
    </row>
    <row r="485" ht="15.75" customHeight="1">
      <c r="A485" s="6"/>
      <c r="B485" s="6"/>
      <c r="C485" s="6"/>
    </row>
    <row r="486" ht="15.75" customHeight="1">
      <c r="A486" s="6"/>
      <c r="B486" s="6"/>
      <c r="C486" s="6"/>
    </row>
    <row r="487" ht="15.75" customHeight="1">
      <c r="A487" s="6"/>
      <c r="B487" s="6"/>
      <c r="C487" s="6"/>
    </row>
    <row r="488" ht="15.75" customHeight="1">
      <c r="A488" s="6"/>
      <c r="B488" s="6"/>
      <c r="C488" s="6"/>
    </row>
    <row r="489" ht="15.75" customHeight="1">
      <c r="A489" s="6"/>
      <c r="B489" s="6"/>
      <c r="C489" s="6"/>
    </row>
    <row r="490" ht="15.75" customHeight="1">
      <c r="A490" s="6"/>
      <c r="B490" s="6"/>
      <c r="C490" s="6"/>
    </row>
    <row r="491" ht="15.75" customHeight="1">
      <c r="A491" s="6"/>
      <c r="B491" s="6"/>
      <c r="C491" s="6"/>
    </row>
    <row r="492" ht="15.75" customHeight="1">
      <c r="A492" s="6"/>
      <c r="B492" s="6"/>
      <c r="C492" s="6"/>
    </row>
    <row r="493" ht="15.75" customHeight="1">
      <c r="A493" s="6"/>
      <c r="B493" s="6"/>
      <c r="C493" s="6"/>
    </row>
    <row r="494" ht="15.75" customHeight="1">
      <c r="A494" s="6"/>
      <c r="B494" s="6"/>
      <c r="C494" s="6"/>
    </row>
    <row r="495" ht="15.75" customHeight="1">
      <c r="A495" s="6"/>
      <c r="B495" s="6"/>
      <c r="C495" s="6"/>
    </row>
    <row r="496" ht="15.75" customHeight="1">
      <c r="A496" s="6"/>
      <c r="B496" s="6"/>
      <c r="C496" s="6"/>
    </row>
    <row r="497" ht="15.75" customHeight="1">
      <c r="A497" s="6"/>
      <c r="B497" s="6"/>
      <c r="C497" s="6"/>
    </row>
    <row r="498" ht="15.75" customHeight="1">
      <c r="A498" s="6"/>
      <c r="B498" s="6"/>
      <c r="C498" s="6"/>
    </row>
    <row r="499" ht="15.75" customHeight="1">
      <c r="A499" s="6"/>
      <c r="B499" s="6"/>
      <c r="C499" s="6"/>
    </row>
    <row r="500" ht="15.75" customHeight="1">
      <c r="A500" s="6"/>
      <c r="B500" s="6"/>
      <c r="C500" s="6"/>
    </row>
    <row r="501" ht="15.75" customHeight="1">
      <c r="A501" s="6"/>
      <c r="B501" s="6"/>
      <c r="C501" s="6"/>
    </row>
    <row r="502" ht="15.75" customHeight="1">
      <c r="A502" s="6"/>
      <c r="B502" s="6"/>
      <c r="C502" s="6"/>
    </row>
    <row r="503" ht="15.75" customHeight="1">
      <c r="A503" s="6"/>
      <c r="B503" s="6"/>
      <c r="C503" s="6"/>
    </row>
    <row r="504" ht="15.75" customHeight="1">
      <c r="A504" s="6"/>
      <c r="B504" s="6"/>
      <c r="C504" s="6"/>
    </row>
    <row r="505" ht="15.75" customHeight="1">
      <c r="A505" s="6"/>
      <c r="B505" s="6"/>
      <c r="C505" s="6"/>
    </row>
    <row r="506" ht="15.75" customHeight="1">
      <c r="A506" s="6"/>
      <c r="B506" s="6"/>
      <c r="C506" s="6"/>
    </row>
    <row r="507" ht="15.75" customHeight="1">
      <c r="A507" s="6"/>
      <c r="B507" s="6"/>
      <c r="C507" s="6"/>
    </row>
    <row r="508" ht="15.75" customHeight="1">
      <c r="A508" s="6"/>
      <c r="B508" s="6"/>
      <c r="C508" s="6"/>
    </row>
    <row r="509" ht="15.75" customHeight="1">
      <c r="A509" s="6"/>
      <c r="B509" s="6"/>
      <c r="C509" s="6"/>
    </row>
    <row r="510" ht="15.75" customHeight="1">
      <c r="A510" s="6"/>
      <c r="B510" s="6"/>
      <c r="C510" s="6"/>
    </row>
    <row r="511" ht="15.75" customHeight="1">
      <c r="A511" s="6"/>
      <c r="B511" s="6"/>
      <c r="C511" s="6"/>
    </row>
    <row r="512" ht="15.75" customHeight="1">
      <c r="A512" s="6"/>
      <c r="B512" s="6"/>
      <c r="C512" s="6"/>
    </row>
    <row r="513" ht="15.75" customHeight="1">
      <c r="A513" s="6"/>
      <c r="B513" s="6"/>
      <c r="C513" s="6"/>
    </row>
    <row r="514" ht="15.75" customHeight="1">
      <c r="A514" s="6"/>
      <c r="B514" s="6"/>
      <c r="C514" s="6"/>
    </row>
    <row r="515" ht="15.75" customHeight="1">
      <c r="A515" s="6"/>
      <c r="B515" s="6"/>
      <c r="C515" s="6"/>
    </row>
    <row r="516" ht="15.75" customHeight="1">
      <c r="A516" s="6"/>
      <c r="B516" s="6"/>
      <c r="C516" s="6"/>
    </row>
    <row r="517" ht="15.75" customHeight="1">
      <c r="A517" s="6"/>
      <c r="B517" s="6"/>
      <c r="C517" s="6"/>
    </row>
    <row r="518" ht="15.75" customHeight="1">
      <c r="A518" s="6"/>
      <c r="B518" s="6"/>
      <c r="C518" s="6"/>
    </row>
    <row r="519" ht="15.75" customHeight="1">
      <c r="A519" s="6"/>
      <c r="B519" s="6"/>
      <c r="C519" s="6"/>
    </row>
    <row r="520" ht="15.75" customHeight="1">
      <c r="A520" s="6"/>
      <c r="B520" s="6"/>
      <c r="C520" s="6"/>
    </row>
    <row r="521" ht="15.75" customHeight="1">
      <c r="A521" s="6"/>
      <c r="B521" s="6"/>
      <c r="C521" s="6"/>
    </row>
    <row r="522" ht="15.75" customHeight="1">
      <c r="A522" s="6"/>
      <c r="B522" s="6"/>
      <c r="C522" s="6"/>
    </row>
    <row r="523" ht="15.75" customHeight="1">
      <c r="A523" s="6"/>
      <c r="B523" s="6"/>
      <c r="C523" s="6"/>
    </row>
    <row r="524" ht="15.75" customHeight="1">
      <c r="A524" s="6"/>
      <c r="B524" s="6"/>
      <c r="C524" s="6"/>
    </row>
    <row r="525" ht="15.75" customHeight="1">
      <c r="A525" s="6"/>
      <c r="B525" s="6"/>
      <c r="C525" s="6"/>
    </row>
    <row r="526" ht="15.75" customHeight="1">
      <c r="A526" s="6"/>
      <c r="B526" s="6"/>
      <c r="C526" s="6"/>
    </row>
    <row r="527" ht="15.75" customHeight="1">
      <c r="A527" s="6"/>
      <c r="B527" s="6"/>
      <c r="C527" s="6"/>
    </row>
    <row r="528" ht="15.75" customHeight="1">
      <c r="A528" s="6"/>
      <c r="B528" s="6"/>
      <c r="C528" s="6"/>
    </row>
    <row r="529" ht="15.75" customHeight="1">
      <c r="A529" s="6"/>
      <c r="B529" s="6"/>
      <c r="C529" s="6"/>
    </row>
    <row r="530" ht="15.75" customHeight="1">
      <c r="A530" s="6"/>
      <c r="B530" s="6"/>
      <c r="C530" s="6"/>
    </row>
    <row r="531" ht="15.75" customHeight="1">
      <c r="A531" s="6"/>
      <c r="B531" s="6"/>
      <c r="C531" s="6"/>
    </row>
    <row r="532" ht="15.75" customHeight="1">
      <c r="A532" s="6"/>
      <c r="B532" s="6"/>
      <c r="C532" s="6"/>
    </row>
    <row r="533" ht="15.75" customHeight="1">
      <c r="A533" s="6"/>
      <c r="B533" s="6"/>
      <c r="C533" s="6"/>
    </row>
    <row r="534" ht="15.75" customHeight="1">
      <c r="A534" s="6"/>
      <c r="B534" s="6"/>
      <c r="C534" s="6"/>
    </row>
    <row r="535" ht="15.75" customHeight="1">
      <c r="A535" s="6"/>
      <c r="B535" s="6"/>
      <c r="C535" s="6"/>
    </row>
    <row r="536" ht="15.75" customHeight="1">
      <c r="A536" s="6"/>
      <c r="B536" s="6"/>
      <c r="C536" s="6"/>
    </row>
    <row r="537" ht="15.75" customHeight="1">
      <c r="A537" s="6"/>
      <c r="B537" s="6"/>
      <c r="C537" s="6"/>
    </row>
    <row r="538" ht="15.75" customHeight="1">
      <c r="A538" s="6"/>
      <c r="B538" s="6"/>
      <c r="C538" s="6"/>
    </row>
    <row r="539" ht="15.75" customHeight="1">
      <c r="A539" s="6"/>
      <c r="B539" s="6"/>
      <c r="C539" s="6"/>
    </row>
    <row r="540" ht="15.75" customHeight="1">
      <c r="A540" s="6"/>
      <c r="B540" s="6"/>
      <c r="C540" s="6"/>
    </row>
    <row r="541" ht="15.75" customHeight="1">
      <c r="A541" s="6"/>
      <c r="B541" s="6"/>
      <c r="C541" s="6"/>
    </row>
    <row r="542" ht="15.75" customHeight="1">
      <c r="A542" s="6"/>
      <c r="B542" s="6"/>
      <c r="C542" s="6"/>
    </row>
    <row r="543" ht="15.75" customHeight="1">
      <c r="A543" s="6"/>
      <c r="B543" s="6"/>
      <c r="C543" s="6"/>
    </row>
    <row r="544" ht="15.75" customHeight="1">
      <c r="A544" s="6"/>
      <c r="B544" s="6"/>
      <c r="C544" s="6"/>
    </row>
    <row r="545" ht="15.75" customHeight="1">
      <c r="A545" s="6"/>
      <c r="B545" s="6"/>
      <c r="C545" s="6"/>
    </row>
    <row r="546" ht="15.75" customHeight="1">
      <c r="A546" s="6"/>
      <c r="B546" s="6"/>
      <c r="C546" s="6"/>
    </row>
    <row r="547" ht="15.75" customHeight="1">
      <c r="A547" s="6"/>
      <c r="B547" s="6"/>
      <c r="C547" s="6"/>
    </row>
    <row r="548" ht="15.75" customHeight="1">
      <c r="A548" s="6"/>
      <c r="B548" s="6"/>
      <c r="C548" s="6"/>
    </row>
    <row r="549" ht="15.75" customHeight="1">
      <c r="A549" s="6"/>
      <c r="B549" s="6"/>
      <c r="C549" s="6"/>
    </row>
    <row r="550" ht="15.75" customHeight="1">
      <c r="A550" s="6"/>
      <c r="B550" s="6"/>
      <c r="C550" s="6"/>
    </row>
    <row r="551" ht="15.75" customHeight="1">
      <c r="A551" s="6"/>
      <c r="B551" s="6"/>
      <c r="C551" s="6"/>
    </row>
    <row r="552" ht="15.75" customHeight="1">
      <c r="A552" s="6"/>
      <c r="B552" s="6"/>
      <c r="C552" s="6"/>
    </row>
    <row r="553" ht="15.75" customHeight="1">
      <c r="A553" s="6"/>
      <c r="B553" s="6"/>
      <c r="C553" s="6"/>
    </row>
    <row r="554" ht="15.75" customHeight="1">
      <c r="A554" s="6"/>
      <c r="B554" s="6"/>
      <c r="C554" s="6"/>
    </row>
    <row r="555" ht="15.75" customHeight="1">
      <c r="A555" s="6"/>
      <c r="B555" s="6"/>
      <c r="C555" s="6"/>
    </row>
    <row r="556" ht="15.75" customHeight="1">
      <c r="A556" s="6"/>
      <c r="B556" s="6"/>
      <c r="C556" s="6"/>
    </row>
    <row r="557" ht="15.75" customHeight="1">
      <c r="A557" s="6"/>
      <c r="B557" s="6"/>
      <c r="C557" s="6"/>
    </row>
    <row r="558" ht="15.75" customHeight="1">
      <c r="A558" s="6"/>
      <c r="B558" s="6"/>
      <c r="C558" s="6"/>
    </row>
    <row r="559" ht="15.75" customHeight="1">
      <c r="A559" s="6"/>
      <c r="B559" s="6"/>
      <c r="C559" s="6"/>
    </row>
    <row r="560" ht="15.75" customHeight="1">
      <c r="A560" s="6"/>
      <c r="B560" s="6"/>
      <c r="C560" s="6"/>
    </row>
    <row r="561" ht="15.75" customHeight="1">
      <c r="A561" s="6"/>
      <c r="B561" s="6"/>
      <c r="C561" s="6"/>
    </row>
    <row r="562" ht="15.75" customHeight="1">
      <c r="A562" s="6"/>
      <c r="B562" s="6"/>
      <c r="C562" s="6"/>
    </row>
    <row r="563" ht="15.75" customHeight="1">
      <c r="A563" s="6"/>
      <c r="B563" s="6"/>
      <c r="C563" s="6"/>
    </row>
    <row r="564" ht="15.75" customHeight="1">
      <c r="A564" s="6"/>
      <c r="B564" s="6"/>
      <c r="C564" s="6"/>
    </row>
    <row r="565" ht="15.75" customHeight="1">
      <c r="A565" s="6"/>
      <c r="B565" s="6"/>
      <c r="C565" s="6"/>
    </row>
    <row r="566" ht="15.75" customHeight="1">
      <c r="A566" s="6"/>
      <c r="B566" s="6"/>
      <c r="C566" s="6"/>
    </row>
    <row r="567" ht="15.75" customHeight="1">
      <c r="A567" s="6"/>
      <c r="B567" s="6"/>
      <c r="C567" s="6"/>
    </row>
    <row r="568" ht="15.75" customHeight="1">
      <c r="A568" s="6"/>
      <c r="B568" s="6"/>
      <c r="C568" s="6"/>
    </row>
    <row r="569" ht="15.75" customHeight="1">
      <c r="A569" s="6"/>
      <c r="B569" s="6"/>
      <c r="C569" s="6"/>
    </row>
    <row r="570" ht="15.75" customHeight="1">
      <c r="A570" s="6"/>
      <c r="B570" s="6"/>
      <c r="C570" s="6"/>
    </row>
    <row r="571" ht="15.75" customHeight="1">
      <c r="A571" s="6"/>
      <c r="B571" s="6"/>
      <c r="C571" s="6"/>
    </row>
    <row r="572" ht="15.75" customHeight="1">
      <c r="A572" s="6"/>
      <c r="B572" s="6"/>
      <c r="C572" s="6"/>
    </row>
    <row r="573" ht="15.75" customHeight="1">
      <c r="A573" s="6"/>
      <c r="B573" s="6"/>
      <c r="C573" s="6"/>
    </row>
    <row r="574" ht="15.75" customHeight="1">
      <c r="A574" s="6"/>
      <c r="B574" s="6"/>
      <c r="C574" s="6"/>
    </row>
    <row r="575" ht="15.75" customHeight="1">
      <c r="A575" s="6"/>
      <c r="B575" s="6"/>
      <c r="C575" s="6"/>
    </row>
    <row r="576" ht="15.75" customHeight="1">
      <c r="A576" s="6"/>
      <c r="B576" s="6"/>
      <c r="C576" s="6"/>
    </row>
    <row r="577" ht="15.75" customHeight="1">
      <c r="A577" s="6"/>
      <c r="B577" s="6"/>
      <c r="C577" s="6"/>
    </row>
    <row r="578" ht="15.75" customHeight="1">
      <c r="A578" s="6"/>
      <c r="B578" s="6"/>
      <c r="C578" s="6"/>
    </row>
    <row r="579" ht="15.75" customHeight="1">
      <c r="A579" s="6"/>
      <c r="B579" s="6"/>
      <c r="C579" s="6"/>
    </row>
    <row r="580" ht="15.75" customHeight="1">
      <c r="A580" s="6"/>
      <c r="B580" s="6"/>
      <c r="C580" s="6"/>
    </row>
    <row r="581" ht="15.75" customHeight="1">
      <c r="A581" s="6"/>
      <c r="B581" s="6"/>
      <c r="C581" s="6"/>
    </row>
    <row r="582" ht="15.75" customHeight="1">
      <c r="A582" s="6"/>
      <c r="B582" s="6"/>
      <c r="C582" s="6"/>
    </row>
    <row r="583" ht="15.75" customHeight="1">
      <c r="A583" s="6"/>
      <c r="B583" s="6"/>
      <c r="C583" s="6"/>
    </row>
    <row r="584" ht="15.75" customHeight="1">
      <c r="A584" s="6"/>
      <c r="B584" s="6"/>
      <c r="C584" s="6"/>
    </row>
    <row r="585" ht="15.75" customHeight="1">
      <c r="A585" s="6"/>
      <c r="B585" s="6"/>
      <c r="C585" s="6"/>
    </row>
    <row r="586" ht="15.75" customHeight="1">
      <c r="A586" s="6"/>
      <c r="B586" s="6"/>
      <c r="C586" s="6"/>
    </row>
    <row r="587" ht="15.75" customHeight="1">
      <c r="A587" s="6"/>
      <c r="B587" s="6"/>
      <c r="C587" s="6"/>
    </row>
    <row r="588" ht="15.75" customHeight="1">
      <c r="A588" s="6"/>
      <c r="B588" s="6"/>
      <c r="C588" s="6"/>
    </row>
    <row r="589" ht="15.75" customHeight="1">
      <c r="A589" s="6"/>
      <c r="B589" s="6"/>
      <c r="C589" s="6"/>
    </row>
    <row r="590" ht="15.75" customHeight="1">
      <c r="A590" s="6"/>
      <c r="B590" s="6"/>
      <c r="C590" s="6"/>
    </row>
    <row r="591" ht="15.75" customHeight="1">
      <c r="A591" s="6"/>
      <c r="B591" s="6"/>
      <c r="C591" s="6"/>
    </row>
    <row r="592" ht="15.75" customHeight="1">
      <c r="A592" s="6"/>
      <c r="B592" s="6"/>
      <c r="C592" s="6"/>
    </row>
    <row r="593" ht="15.75" customHeight="1">
      <c r="A593" s="6"/>
      <c r="B593" s="6"/>
      <c r="C593" s="6"/>
    </row>
    <row r="594" ht="15.75" customHeight="1">
      <c r="A594" s="6"/>
      <c r="B594" s="6"/>
      <c r="C594" s="6"/>
    </row>
    <row r="595" ht="15.75" customHeight="1">
      <c r="A595" s="6"/>
      <c r="B595" s="6"/>
      <c r="C595" s="6"/>
    </row>
    <row r="596" ht="15.75" customHeight="1">
      <c r="A596" s="6"/>
      <c r="B596" s="6"/>
      <c r="C596" s="6"/>
    </row>
    <row r="597" ht="15.75" customHeight="1">
      <c r="A597" s="6"/>
      <c r="B597" s="6"/>
      <c r="C597" s="6"/>
    </row>
    <row r="598" ht="15.75" customHeight="1">
      <c r="A598" s="6"/>
      <c r="B598" s="6"/>
      <c r="C598" s="6"/>
    </row>
    <row r="599" ht="15.75" customHeight="1">
      <c r="A599" s="6"/>
      <c r="B599" s="6"/>
      <c r="C599" s="6"/>
    </row>
    <row r="600" ht="15.75" customHeight="1">
      <c r="A600" s="6"/>
      <c r="B600" s="6"/>
      <c r="C600" s="6"/>
    </row>
    <row r="601" ht="15.75" customHeight="1">
      <c r="A601" s="6"/>
      <c r="B601" s="6"/>
      <c r="C601" s="6"/>
    </row>
    <row r="602" ht="15.75" customHeight="1">
      <c r="A602" s="6"/>
      <c r="B602" s="6"/>
      <c r="C602" s="6"/>
    </row>
    <row r="603" ht="15.75" customHeight="1">
      <c r="A603" s="6"/>
      <c r="B603" s="6"/>
      <c r="C603" s="6"/>
    </row>
    <row r="604" ht="15.75" customHeight="1">
      <c r="A604" s="6"/>
      <c r="B604" s="6"/>
      <c r="C604" s="6"/>
    </row>
    <row r="605" ht="15.75" customHeight="1">
      <c r="A605" s="6"/>
      <c r="B605" s="6"/>
      <c r="C605" s="6"/>
    </row>
    <row r="606" ht="15.75" customHeight="1">
      <c r="A606" s="6"/>
      <c r="B606" s="6"/>
      <c r="C606" s="6"/>
    </row>
    <row r="607" ht="15.75" customHeight="1">
      <c r="A607" s="6"/>
      <c r="B607" s="6"/>
      <c r="C607" s="6"/>
    </row>
    <row r="608" ht="15.75" customHeight="1">
      <c r="A608" s="6"/>
      <c r="B608" s="6"/>
      <c r="C608" s="6"/>
    </row>
    <row r="609" ht="15.75" customHeight="1">
      <c r="A609" s="6"/>
      <c r="B609" s="6"/>
      <c r="C609" s="6"/>
    </row>
    <row r="610" ht="15.75" customHeight="1">
      <c r="A610" s="6"/>
      <c r="B610" s="6"/>
      <c r="C610" s="6"/>
    </row>
    <row r="611" ht="15.75" customHeight="1">
      <c r="A611" s="6"/>
      <c r="B611" s="6"/>
      <c r="C611" s="6"/>
    </row>
    <row r="612" ht="15.75" customHeight="1">
      <c r="A612" s="6"/>
      <c r="B612" s="6"/>
      <c r="C612" s="6"/>
    </row>
    <row r="613" ht="15.75" customHeight="1">
      <c r="A613" s="6"/>
      <c r="B613" s="6"/>
      <c r="C613" s="6"/>
    </row>
    <row r="614" ht="15.75" customHeight="1">
      <c r="A614" s="6"/>
      <c r="B614" s="6"/>
      <c r="C614" s="6"/>
    </row>
    <row r="615" ht="15.75" customHeight="1">
      <c r="A615" s="6"/>
      <c r="B615" s="6"/>
      <c r="C615" s="6"/>
    </row>
    <row r="616" ht="15.75" customHeight="1">
      <c r="A616" s="6"/>
      <c r="B616" s="6"/>
      <c r="C616" s="6"/>
    </row>
    <row r="617" ht="15.75" customHeight="1">
      <c r="A617" s="6"/>
      <c r="B617" s="6"/>
      <c r="C617" s="6"/>
    </row>
    <row r="618" ht="15.75" customHeight="1">
      <c r="A618" s="6"/>
      <c r="B618" s="6"/>
      <c r="C618" s="6"/>
    </row>
    <row r="619" ht="15.75" customHeight="1">
      <c r="A619" s="6"/>
      <c r="B619" s="6"/>
      <c r="C619" s="6"/>
    </row>
    <row r="620" ht="15.75" customHeight="1">
      <c r="A620" s="6"/>
      <c r="B620" s="6"/>
      <c r="C620" s="6"/>
    </row>
    <row r="621" ht="15.75" customHeight="1">
      <c r="A621" s="6"/>
      <c r="B621" s="6"/>
      <c r="C621" s="6"/>
    </row>
    <row r="622" ht="15.75" customHeight="1">
      <c r="A622" s="6"/>
      <c r="B622" s="6"/>
      <c r="C622" s="6"/>
    </row>
    <row r="623" ht="15.75" customHeight="1">
      <c r="A623" s="6"/>
      <c r="B623" s="6"/>
      <c r="C623" s="6"/>
    </row>
    <row r="624" ht="15.75" customHeight="1">
      <c r="A624" s="6"/>
      <c r="B624" s="6"/>
      <c r="C624" s="6"/>
    </row>
    <row r="625" ht="15.75" customHeight="1">
      <c r="A625" s="6"/>
      <c r="B625" s="6"/>
      <c r="C625" s="6"/>
    </row>
    <row r="626" ht="15.75" customHeight="1">
      <c r="A626" s="6"/>
      <c r="B626" s="6"/>
      <c r="C626" s="6"/>
    </row>
    <row r="627" ht="15.75" customHeight="1">
      <c r="A627" s="6"/>
      <c r="B627" s="6"/>
      <c r="C627" s="6"/>
    </row>
    <row r="628" ht="15.75" customHeight="1">
      <c r="A628" s="6"/>
      <c r="B628" s="6"/>
      <c r="C628" s="6"/>
    </row>
    <row r="629" ht="15.75" customHeight="1">
      <c r="A629" s="6"/>
      <c r="B629" s="6"/>
      <c r="C629" s="6"/>
    </row>
    <row r="630" ht="15.75" customHeight="1">
      <c r="A630" s="6"/>
      <c r="B630" s="6"/>
      <c r="C630" s="6"/>
    </row>
    <row r="631" ht="15.75" customHeight="1">
      <c r="A631" s="6"/>
      <c r="B631" s="6"/>
      <c r="C631" s="6"/>
    </row>
    <row r="632" ht="15.75" customHeight="1">
      <c r="A632" s="6"/>
      <c r="B632" s="6"/>
      <c r="C632" s="6"/>
    </row>
    <row r="633" ht="15.75" customHeight="1">
      <c r="A633" s="6"/>
      <c r="B633" s="6"/>
      <c r="C633" s="6"/>
    </row>
    <row r="634" ht="15.75" customHeight="1">
      <c r="A634" s="6"/>
      <c r="B634" s="6"/>
      <c r="C634" s="6"/>
    </row>
    <row r="635" ht="15.75" customHeight="1">
      <c r="A635" s="6"/>
      <c r="B635" s="6"/>
      <c r="C635" s="6"/>
    </row>
    <row r="636" ht="15.75" customHeight="1">
      <c r="A636" s="6"/>
      <c r="B636" s="6"/>
      <c r="C636" s="6"/>
    </row>
    <row r="637" ht="15.75" customHeight="1">
      <c r="A637" s="6"/>
      <c r="B637" s="6"/>
      <c r="C637" s="6"/>
    </row>
    <row r="638" ht="15.75" customHeight="1">
      <c r="A638" s="6"/>
      <c r="B638" s="6"/>
      <c r="C638" s="6"/>
    </row>
    <row r="639" ht="15.75" customHeight="1">
      <c r="A639" s="6"/>
      <c r="B639" s="6"/>
      <c r="C639" s="6"/>
    </row>
    <row r="640" ht="15.75" customHeight="1">
      <c r="A640" s="6"/>
      <c r="B640" s="6"/>
      <c r="C640" s="6"/>
    </row>
    <row r="641" ht="15.75" customHeight="1">
      <c r="A641" s="6"/>
      <c r="B641" s="6"/>
      <c r="C641" s="6"/>
    </row>
    <row r="642" ht="15.75" customHeight="1">
      <c r="A642" s="6"/>
      <c r="B642" s="6"/>
      <c r="C642" s="6"/>
    </row>
    <row r="643" ht="15.75" customHeight="1">
      <c r="A643" s="6"/>
      <c r="B643" s="6"/>
      <c r="C643" s="6"/>
    </row>
    <row r="644" ht="15.75" customHeight="1">
      <c r="A644" s="6"/>
      <c r="B644" s="6"/>
      <c r="C644" s="6"/>
    </row>
    <row r="645" ht="15.75" customHeight="1">
      <c r="A645" s="6"/>
      <c r="B645" s="6"/>
      <c r="C645" s="6"/>
    </row>
    <row r="646" ht="15.75" customHeight="1">
      <c r="A646" s="6"/>
      <c r="B646" s="6"/>
      <c r="C646" s="6"/>
    </row>
    <row r="647" ht="15.75" customHeight="1">
      <c r="A647" s="6"/>
      <c r="B647" s="6"/>
      <c r="C647" s="6"/>
    </row>
    <row r="648" ht="15.75" customHeight="1">
      <c r="A648" s="6"/>
      <c r="B648" s="6"/>
      <c r="C648" s="6"/>
    </row>
    <row r="649" ht="15.75" customHeight="1">
      <c r="A649" s="6"/>
      <c r="B649" s="6"/>
      <c r="C649" s="6"/>
    </row>
    <row r="650" ht="15.75" customHeight="1">
      <c r="A650" s="6"/>
      <c r="B650" s="6"/>
      <c r="C650" s="6"/>
    </row>
    <row r="651" ht="15.75" customHeight="1">
      <c r="A651" s="6"/>
      <c r="B651" s="6"/>
      <c r="C651" s="6"/>
    </row>
    <row r="652" ht="15.75" customHeight="1">
      <c r="A652" s="6"/>
      <c r="B652" s="6"/>
      <c r="C652" s="6"/>
    </row>
    <row r="653" ht="15.75" customHeight="1">
      <c r="A653" s="6"/>
      <c r="B653" s="6"/>
      <c r="C653" s="6"/>
    </row>
    <row r="654" ht="15.75" customHeight="1">
      <c r="A654" s="6"/>
      <c r="B654" s="6"/>
      <c r="C654" s="6"/>
    </row>
    <row r="655" ht="15.75" customHeight="1">
      <c r="A655" s="6"/>
      <c r="B655" s="6"/>
      <c r="C655" s="6"/>
    </row>
    <row r="656" ht="15.75" customHeight="1">
      <c r="A656" s="6"/>
      <c r="B656" s="6"/>
      <c r="C656" s="6"/>
    </row>
    <row r="657" ht="15.75" customHeight="1">
      <c r="A657" s="6"/>
      <c r="B657" s="6"/>
      <c r="C657" s="6"/>
    </row>
    <row r="658" ht="15.75" customHeight="1">
      <c r="A658" s="6"/>
      <c r="B658" s="6"/>
      <c r="C658" s="6"/>
    </row>
    <row r="659" ht="15.75" customHeight="1">
      <c r="A659" s="6"/>
      <c r="B659" s="6"/>
      <c r="C659" s="6"/>
    </row>
    <row r="660" ht="15.75" customHeight="1">
      <c r="A660" s="6"/>
      <c r="B660" s="6"/>
      <c r="C660" s="6"/>
    </row>
    <row r="661" ht="15.75" customHeight="1">
      <c r="A661" s="6"/>
      <c r="B661" s="6"/>
      <c r="C661" s="6"/>
    </row>
    <row r="662" ht="15.75" customHeight="1">
      <c r="A662" s="6"/>
      <c r="B662" s="6"/>
      <c r="C662" s="6"/>
    </row>
    <row r="663" ht="15.75" customHeight="1">
      <c r="A663" s="6"/>
      <c r="B663" s="6"/>
      <c r="C663" s="6"/>
    </row>
    <row r="664" ht="15.75" customHeight="1">
      <c r="A664" s="6"/>
      <c r="B664" s="6"/>
      <c r="C664" s="6"/>
    </row>
    <row r="665" ht="15.75" customHeight="1">
      <c r="A665" s="6"/>
      <c r="B665" s="6"/>
      <c r="C665" s="6"/>
    </row>
    <row r="666" ht="15.75" customHeight="1">
      <c r="A666" s="6"/>
      <c r="B666" s="6"/>
      <c r="C666" s="6"/>
    </row>
    <row r="667" ht="15.75" customHeight="1">
      <c r="A667" s="6"/>
      <c r="B667" s="6"/>
      <c r="C667" s="6"/>
    </row>
    <row r="668" ht="15.75" customHeight="1">
      <c r="A668" s="6"/>
      <c r="B668" s="6"/>
      <c r="C668" s="6"/>
    </row>
    <row r="669" ht="15.75" customHeight="1">
      <c r="A669" s="6"/>
      <c r="B669" s="6"/>
      <c r="C669" s="6"/>
    </row>
    <row r="670" ht="15.75" customHeight="1">
      <c r="A670" s="6"/>
      <c r="B670" s="6"/>
      <c r="C670" s="6"/>
    </row>
    <row r="671" ht="15.75" customHeight="1">
      <c r="A671" s="6"/>
      <c r="B671" s="6"/>
      <c r="C671" s="6"/>
    </row>
    <row r="672" ht="15.75" customHeight="1">
      <c r="A672" s="6"/>
      <c r="B672" s="6"/>
      <c r="C672" s="6"/>
    </row>
    <row r="673" ht="15.75" customHeight="1">
      <c r="A673" s="6"/>
      <c r="B673" s="6"/>
      <c r="C673" s="6"/>
    </row>
    <row r="674" ht="15.75" customHeight="1">
      <c r="A674" s="6"/>
      <c r="B674" s="6"/>
      <c r="C674" s="6"/>
    </row>
    <row r="675" ht="15.75" customHeight="1">
      <c r="A675" s="6"/>
      <c r="B675" s="6"/>
      <c r="C675" s="6"/>
    </row>
    <row r="676" ht="15.75" customHeight="1">
      <c r="A676" s="6"/>
      <c r="B676" s="6"/>
      <c r="C676" s="6"/>
    </row>
    <row r="677" ht="15.75" customHeight="1">
      <c r="A677" s="6"/>
      <c r="B677" s="6"/>
      <c r="C677" s="6"/>
    </row>
    <row r="678" ht="15.75" customHeight="1">
      <c r="A678" s="6"/>
      <c r="B678" s="6"/>
      <c r="C678" s="6"/>
    </row>
    <row r="679" ht="15.75" customHeight="1">
      <c r="A679" s="6"/>
      <c r="B679" s="6"/>
      <c r="C679" s="6"/>
    </row>
    <row r="680" ht="15.75" customHeight="1">
      <c r="A680" s="6"/>
      <c r="B680" s="6"/>
      <c r="C680" s="6"/>
    </row>
    <row r="681" ht="15.75" customHeight="1">
      <c r="A681" s="6"/>
      <c r="B681" s="6"/>
      <c r="C681" s="6"/>
    </row>
    <row r="682" ht="15.75" customHeight="1">
      <c r="A682" s="6"/>
      <c r="B682" s="6"/>
      <c r="C682" s="6"/>
    </row>
    <row r="683" ht="15.75" customHeight="1">
      <c r="A683" s="6"/>
      <c r="B683" s="6"/>
      <c r="C683" s="6"/>
    </row>
    <row r="684" ht="15.75" customHeight="1">
      <c r="A684" s="6"/>
      <c r="B684" s="6"/>
      <c r="C684" s="6"/>
    </row>
    <row r="685" ht="15.75" customHeight="1">
      <c r="A685" s="6"/>
      <c r="B685" s="6"/>
      <c r="C685" s="6"/>
    </row>
    <row r="686" ht="15.75" customHeight="1">
      <c r="A686" s="6"/>
      <c r="B686" s="6"/>
      <c r="C686" s="6"/>
    </row>
    <row r="687" ht="15.75" customHeight="1">
      <c r="A687" s="6"/>
      <c r="B687" s="6"/>
      <c r="C687" s="6"/>
    </row>
    <row r="688" ht="15.75" customHeight="1">
      <c r="A688" s="6"/>
      <c r="B688" s="6"/>
      <c r="C688" s="6"/>
    </row>
    <row r="689" ht="15.75" customHeight="1">
      <c r="A689" s="6"/>
      <c r="B689" s="6"/>
      <c r="C689" s="6"/>
    </row>
    <row r="690" ht="15.75" customHeight="1">
      <c r="A690" s="6"/>
      <c r="B690" s="6"/>
      <c r="C690" s="6"/>
    </row>
    <row r="691" ht="15.75" customHeight="1">
      <c r="A691" s="6"/>
      <c r="B691" s="6"/>
      <c r="C691" s="6"/>
    </row>
    <row r="692" ht="15.75" customHeight="1">
      <c r="A692" s="6"/>
      <c r="B692" s="6"/>
      <c r="C692" s="6"/>
    </row>
    <row r="693" ht="15.75" customHeight="1">
      <c r="A693" s="6"/>
      <c r="B693" s="6"/>
      <c r="C693" s="6"/>
    </row>
    <row r="694" ht="15.75" customHeight="1">
      <c r="A694" s="6"/>
      <c r="B694" s="6"/>
      <c r="C694" s="6"/>
    </row>
    <row r="695" ht="15.75" customHeight="1">
      <c r="A695" s="6"/>
      <c r="B695" s="6"/>
      <c r="C695" s="6"/>
    </row>
    <row r="696" ht="15.75" customHeight="1">
      <c r="A696" s="6"/>
      <c r="B696" s="6"/>
      <c r="C696" s="6"/>
    </row>
    <row r="697" ht="15.75" customHeight="1">
      <c r="A697" s="6"/>
      <c r="B697" s="6"/>
      <c r="C697" s="6"/>
    </row>
    <row r="698" ht="15.75" customHeight="1">
      <c r="A698" s="6"/>
      <c r="B698" s="6"/>
      <c r="C698" s="6"/>
    </row>
    <row r="699" ht="15.75" customHeight="1">
      <c r="A699" s="6"/>
      <c r="B699" s="6"/>
      <c r="C699" s="6"/>
    </row>
    <row r="700" ht="15.75" customHeight="1">
      <c r="A700" s="6"/>
      <c r="B700" s="6"/>
      <c r="C700" s="6"/>
    </row>
    <row r="701" ht="15.75" customHeight="1">
      <c r="A701" s="6"/>
      <c r="B701" s="6"/>
      <c r="C701" s="6"/>
    </row>
    <row r="702" ht="15.75" customHeight="1">
      <c r="A702" s="6"/>
      <c r="B702" s="6"/>
      <c r="C702" s="6"/>
    </row>
    <row r="703" ht="15.75" customHeight="1">
      <c r="A703" s="6"/>
      <c r="B703" s="6"/>
      <c r="C703" s="6"/>
    </row>
    <row r="704" ht="15.75" customHeight="1">
      <c r="A704" s="6"/>
      <c r="B704" s="6"/>
      <c r="C704" s="6"/>
    </row>
    <row r="705" ht="15.75" customHeight="1">
      <c r="A705" s="6"/>
      <c r="B705" s="6"/>
      <c r="C705" s="6"/>
    </row>
    <row r="706" ht="15.75" customHeight="1">
      <c r="A706" s="6"/>
      <c r="B706" s="6"/>
      <c r="C706" s="6"/>
    </row>
    <row r="707" ht="15.75" customHeight="1">
      <c r="A707" s="6"/>
      <c r="B707" s="6"/>
      <c r="C707" s="6"/>
    </row>
    <row r="708" ht="15.75" customHeight="1">
      <c r="A708" s="6"/>
      <c r="B708" s="6"/>
      <c r="C708" s="6"/>
    </row>
    <row r="709" ht="15.75" customHeight="1">
      <c r="A709" s="6"/>
      <c r="B709" s="6"/>
      <c r="C709" s="6"/>
    </row>
    <row r="710" ht="15.75" customHeight="1">
      <c r="A710" s="6"/>
      <c r="B710" s="6"/>
      <c r="C710" s="6"/>
    </row>
    <row r="711" ht="15.75" customHeight="1">
      <c r="A711" s="6"/>
      <c r="B711" s="6"/>
      <c r="C711" s="6"/>
    </row>
    <row r="712" ht="15.75" customHeight="1">
      <c r="A712" s="6"/>
      <c r="B712" s="6"/>
      <c r="C712" s="6"/>
    </row>
    <row r="713" ht="15.75" customHeight="1">
      <c r="A713" s="6"/>
      <c r="B713" s="6"/>
      <c r="C713" s="6"/>
    </row>
    <row r="714" ht="15.75" customHeight="1">
      <c r="A714" s="6"/>
      <c r="B714" s="6"/>
      <c r="C714" s="6"/>
    </row>
    <row r="715" ht="15.75" customHeight="1">
      <c r="A715" s="6"/>
      <c r="B715" s="6"/>
      <c r="C715" s="6"/>
    </row>
    <row r="716" ht="15.75" customHeight="1">
      <c r="A716" s="6"/>
      <c r="B716" s="6"/>
      <c r="C716" s="6"/>
    </row>
    <row r="717" ht="15.75" customHeight="1">
      <c r="A717" s="6"/>
      <c r="B717" s="6"/>
      <c r="C717" s="6"/>
    </row>
    <row r="718" ht="15.75" customHeight="1">
      <c r="A718" s="6"/>
      <c r="B718" s="6"/>
      <c r="C718" s="6"/>
    </row>
    <row r="719" ht="15.75" customHeight="1">
      <c r="A719" s="6"/>
      <c r="B719" s="6"/>
      <c r="C719" s="6"/>
    </row>
    <row r="720" ht="15.75" customHeight="1">
      <c r="A720" s="6"/>
      <c r="B720" s="6"/>
      <c r="C720" s="6"/>
    </row>
    <row r="721" ht="15.75" customHeight="1">
      <c r="A721" s="6"/>
      <c r="B721" s="6"/>
      <c r="C721" s="6"/>
    </row>
    <row r="722" ht="15.75" customHeight="1">
      <c r="A722" s="6"/>
      <c r="B722" s="6"/>
      <c r="C722" s="6"/>
    </row>
    <row r="723" ht="15.75" customHeight="1">
      <c r="A723" s="6"/>
      <c r="B723" s="6"/>
      <c r="C723" s="6"/>
    </row>
    <row r="724" ht="15.75" customHeight="1">
      <c r="A724" s="6"/>
      <c r="B724" s="6"/>
      <c r="C724" s="6"/>
    </row>
    <row r="725" ht="15.75" customHeight="1">
      <c r="A725" s="6"/>
      <c r="B725" s="6"/>
      <c r="C725" s="6"/>
    </row>
    <row r="726" ht="15.75" customHeight="1">
      <c r="A726" s="6"/>
      <c r="B726" s="6"/>
      <c r="C726" s="6"/>
    </row>
    <row r="727" ht="15.75" customHeight="1">
      <c r="A727" s="6"/>
      <c r="B727" s="6"/>
      <c r="C727" s="6"/>
    </row>
    <row r="728" ht="15.75" customHeight="1">
      <c r="A728" s="6"/>
      <c r="B728" s="6"/>
      <c r="C728" s="6"/>
    </row>
    <row r="729" ht="15.75" customHeight="1">
      <c r="A729" s="6"/>
      <c r="B729" s="6"/>
      <c r="C729" s="6"/>
    </row>
    <row r="730" ht="15.75" customHeight="1">
      <c r="A730" s="6"/>
      <c r="B730" s="6"/>
      <c r="C730" s="6"/>
    </row>
    <row r="731" ht="15.75" customHeight="1">
      <c r="A731" s="6"/>
      <c r="B731" s="6"/>
      <c r="C731" s="6"/>
    </row>
    <row r="732" ht="15.75" customHeight="1">
      <c r="A732" s="6"/>
      <c r="B732" s="6"/>
      <c r="C732" s="6"/>
    </row>
    <row r="733" ht="15.75" customHeight="1">
      <c r="A733" s="6"/>
      <c r="B733" s="6"/>
      <c r="C733" s="6"/>
    </row>
    <row r="734" ht="15.75" customHeight="1">
      <c r="A734" s="6"/>
      <c r="B734" s="6"/>
      <c r="C734" s="6"/>
    </row>
    <row r="735" ht="15.75" customHeight="1">
      <c r="A735" s="6"/>
      <c r="B735" s="6"/>
      <c r="C735" s="6"/>
    </row>
    <row r="736" ht="15.75" customHeight="1">
      <c r="A736" s="6"/>
      <c r="B736" s="6"/>
      <c r="C736" s="6"/>
    </row>
    <row r="737" ht="15.75" customHeight="1">
      <c r="A737" s="6"/>
      <c r="B737" s="6"/>
      <c r="C737" s="6"/>
    </row>
    <row r="738" ht="15.75" customHeight="1">
      <c r="A738" s="6"/>
      <c r="B738" s="6"/>
      <c r="C738" s="6"/>
    </row>
    <row r="739" ht="15.75" customHeight="1">
      <c r="A739" s="6"/>
      <c r="B739" s="6"/>
      <c r="C739" s="6"/>
    </row>
    <row r="740" ht="15.75" customHeight="1">
      <c r="A740" s="6"/>
      <c r="B740" s="6"/>
      <c r="C740" s="6"/>
    </row>
    <row r="741" ht="15.75" customHeight="1">
      <c r="A741" s="6"/>
      <c r="B741" s="6"/>
      <c r="C741" s="6"/>
    </row>
    <row r="742" ht="15.75" customHeight="1">
      <c r="A742" s="6"/>
      <c r="B742" s="6"/>
      <c r="C742" s="6"/>
    </row>
    <row r="743" ht="15.75" customHeight="1">
      <c r="A743" s="6"/>
      <c r="B743" s="6"/>
      <c r="C743" s="6"/>
    </row>
    <row r="744" ht="15.75" customHeight="1">
      <c r="A744" s="6"/>
      <c r="B744" s="6"/>
      <c r="C744" s="6"/>
    </row>
    <row r="745" ht="15.75" customHeight="1">
      <c r="A745" s="6"/>
      <c r="B745" s="6"/>
      <c r="C745" s="6"/>
    </row>
    <row r="746" ht="15.75" customHeight="1">
      <c r="A746" s="6"/>
      <c r="B746" s="6"/>
      <c r="C746" s="6"/>
    </row>
    <row r="747" ht="15.75" customHeight="1">
      <c r="A747" s="6"/>
      <c r="B747" s="6"/>
      <c r="C747" s="6"/>
    </row>
    <row r="748" ht="15.75" customHeight="1">
      <c r="A748" s="6"/>
      <c r="B748" s="6"/>
      <c r="C748" s="6"/>
    </row>
    <row r="749" ht="15.75" customHeight="1">
      <c r="A749" s="6"/>
      <c r="B749" s="6"/>
      <c r="C749" s="6"/>
    </row>
    <row r="750" ht="15.75" customHeight="1">
      <c r="A750" s="6"/>
      <c r="B750" s="6"/>
      <c r="C750" s="6"/>
    </row>
    <row r="751" ht="15.75" customHeight="1">
      <c r="A751" s="6"/>
      <c r="B751" s="6"/>
      <c r="C751" s="6"/>
    </row>
    <row r="752" ht="15.75" customHeight="1">
      <c r="A752" s="6"/>
      <c r="B752" s="6"/>
      <c r="C752" s="6"/>
    </row>
    <row r="753" ht="15.75" customHeight="1">
      <c r="A753" s="6"/>
      <c r="B753" s="6"/>
      <c r="C753" s="6"/>
    </row>
    <row r="754" ht="15.75" customHeight="1">
      <c r="A754" s="6"/>
      <c r="B754" s="6"/>
      <c r="C754" s="6"/>
    </row>
    <row r="755" ht="15.75" customHeight="1">
      <c r="A755" s="6"/>
      <c r="B755" s="6"/>
      <c r="C755" s="6"/>
    </row>
    <row r="756" ht="15.75" customHeight="1">
      <c r="A756" s="6"/>
      <c r="B756" s="6"/>
      <c r="C756" s="6"/>
    </row>
    <row r="757" ht="15.75" customHeight="1">
      <c r="A757" s="6"/>
      <c r="B757" s="6"/>
      <c r="C757" s="6"/>
    </row>
    <row r="758" ht="15.75" customHeight="1">
      <c r="A758" s="6"/>
      <c r="B758" s="6"/>
      <c r="C758" s="6"/>
    </row>
    <row r="759" ht="15.75" customHeight="1">
      <c r="A759" s="6"/>
      <c r="B759" s="6"/>
      <c r="C759" s="6"/>
    </row>
    <row r="760" ht="15.75" customHeight="1">
      <c r="A760" s="6"/>
      <c r="B760" s="6"/>
      <c r="C760" s="6"/>
    </row>
    <row r="761" ht="15.75" customHeight="1">
      <c r="A761" s="6"/>
      <c r="B761" s="6"/>
      <c r="C761" s="6"/>
    </row>
    <row r="762" ht="15.75" customHeight="1">
      <c r="A762" s="6"/>
      <c r="B762" s="6"/>
      <c r="C762" s="6"/>
    </row>
    <row r="763" ht="15.75" customHeight="1">
      <c r="A763" s="6"/>
      <c r="B763" s="6"/>
      <c r="C763" s="6"/>
    </row>
    <row r="764" ht="15.75" customHeight="1">
      <c r="A764" s="6"/>
      <c r="B764" s="6"/>
      <c r="C764" s="6"/>
    </row>
    <row r="765" ht="15.75" customHeight="1">
      <c r="A765" s="6"/>
      <c r="B765" s="6"/>
      <c r="C765" s="6"/>
    </row>
    <row r="766" ht="15.75" customHeight="1">
      <c r="A766" s="6"/>
      <c r="B766" s="6"/>
      <c r="C766" s="6"/>
    </row>
    <row r="767" ht="15.75" customHeight="1">
      <c r="A767" s="6"/>
      <c r="B767" s="6"/>
      <c r="C767" s="6"/>
    </row>
    <row r="768" ht="15.75" customHeight="1">
      <c r="A768" s="6"/>
      <c r="B768" s="6"/>
      <c r="C768" s="6"/>
    </row>
    <row r="769" ht="15.75" customHeight="1">
      <c r="A769" s="6"/>
      <c r="B769" s="6"/>
      <c r="C769" s="6"/>
    </row>
    <row r="770" ht="15.75" customHeight="1">
      <c r="A770" s="6"/>
      <c r="B770" s="6"/>
      <c r="C770" s="6"/>
    </row>
    <row r="771" ht="15.75" customHeight="1">
      <c r="A771" s="6"/>
      <c r="B771" s="6"/>
      <c r="C771" s="6"/>
    </row>
    <row r="772" ht="15.75" customHeight="1">
      <c r="A772" s="6"/>
      <c r="B772" s="6"/>
      <c r="C772" s="6"/>
    </row>
    <row r="773" ht="15.75" customHeight="1">
      <c r="A773" s="6"/>
      <c r="B773" s="6"/>
      <c r="C773" s="6"/>
    </row>
    <row r="774" ht="15.75" customHeight="1">
      <c r="A774" s="6"/>
      <c r="B774" s="6"/>
      <c r="C774" s="6"/>
    </row>
    <row r="775" ht="15.75" customHeight="1">
      <c r="A775" s="6"/>
      <c r="B775" s="6"/>
      <c r="C775" s="6"/>
    </row>
    <row r="776" ht="15.75" customHeight="1">
      <c r="A776" s="6"/>
      <c r="B776" s="6"/>
      <c r="C776" s="6"/>
    </row>
    <row r="777" ht="15.75" customHeight="1">
      <c r="A777" s="6"/>
      <c r="B777" s="6"/>
      <c r="C777" s="6"/>
    </row>
    <row r="778" ht="15.75" customHeight="1">
      <c r="A778" s="6"/>
      <c r="B778" s="6"/>
      <c r="C778" s="6"/>
    </row>
    <row r="779" ht="15.75" customHeight="1">
      <c r="A779" s="6"/>
      <c r="B779" s="6"/>
      <c r="C779" s="6"/>
    </row>
    <row r="780" ht="15.75" customHeight="1">
      <c r="A780" s="6"/>
      <c r="B780" s="6"/>
      <c r="C780" s="6"/>
    </row>
    <row r="781" ht="15.75" customHeight="1">
      <c r="A781" s="6"/>
      <c r="B781" s="6"/>
      <c r="C781" s="6"/>
    </row>
    <row r="782" ht="15.75" customHeight="1">
      <c r="A782" s="6"/>
      <c r="B782" s="6"/>
      <c r="C782" s="6"/>
    </row>
    <row r="783" ht="15.75" customHeight="1">
      <c r="A783" s="6"/>
      <c r="B783" s="6"/>
      <c r="C783" s="6"/>
    </row>
    <row r="784" ht="15.75" customHeight="1">
      <c r="A784" s="6"/>
      <c r="B784" s="6"/>
      <c r="C784" s="6"/>
    </row>
    <row r="785" ht="15.75" customHeight="1">
      <c r="A785" s="6"/>
      <c r="B785" s="6"/>
      <c r="C785" s="6"/>
    </row>
    <row r="786" ht="15.75" customHeight="1">
      <c r="A786" s="6"/>
      <c r="B786" s="6"/>
      <c r="C786" s="6"/>
    </row>
    <row r="787" ht="15.75" customHeight="1">
      <c r="A787" s="6"/>
      <c r="B787" s="6"/>
      <c r="C787" s="6"/>
    </row>
    <row r="788" ht="15.75" customHeight="1">
      <c r="A788" s="6"/>
      <c r="B788" s="6"/>
      <c r="C788" s="6"/>
    </row>
    <row r="789" ht="15.75" customHeight="1">
      <c r="A789" s="6"/>
      <c r="B789" s="6"/>
      <c r="C789" s="6"/>
    </row>
    <row r="790" ht="15.75" customHeight="1">
      <c r="A790" s="6"/>
      <c r="B790" s="6"/>
      <c r="C790" s="6"/>
    </row>
    <row r="791" ht="15.75" customHeight="1">
      <c r="A791" s="6"/>
      <c r="B791" s="6"/>
      <c r="C791" s="6"/>
    </row>
    <row r="792" ht="15.75" customHeight="1">
      <c r="A792" s="6"/>
      <c r="B792" s="6"/>
      <c r="C792" s="6"/>
    </row>
    <row r="793" ht="15.75" customHeight="1">
      <c r="A793" s="6"/>
      <c r="B793" s="6"/>
      <c r="C793" s="6"/>
    </row>
    <row r="794" ht="15.75" customHeight="1">
      <c r="A794" s="6"/>
      <c r="B794" s="6"/>
      <c r="C794" s="6"/>
    </row>
    <row r="795" ht="15.75" customHeight="1">
      <c r="A795" s="6"/>
      <c r="B795" s="6"/>
      <c r="C795" s="6"/>
    </row>
    <row r="796" ht="15.75" customHeight="1">
      <c r="A796" s="6"/>
      <c r="B796" s="6"/>
      <c r="C796" s="6"/>
    </row>
    <row r="797" ht="15.75" customHeight="1">
      <c r="A797" s="6"/>
      <c r="B797" s="6"/>
      <c r="C797" s="6"/>
    </row>
    <row r="798" ht="15.75" customHeight="1">
      <c r="A798" s="6"/>
      <c r="B798" s="6"/>
      <c r="C798" s="6"/>
    </row>
    <row r="799" ht="15.75" customHeight="1">
      <c r="A799" s="6"/>
      <c r="B799" s="6"/>
      <c r="C799" s="6"/>
    </row>
    <row r="800" ht="15.75" customHeight="1">
      <c r="A800" s="6"/>
      <c r="B800" s="6"/>
      <c r="C800" s="6"/>
    </row>
    <row r="801" ht="15.75" customHeight="1">
      <c r="A801" s="6"/>
      <c r="B801" s="6"/>
      <c r="C801" s="6"/>
    </row>
    <row r="802" ht="15.75" customHeight="1">
      <c r="A802" s="6"/>
      <c r="B802" s="6"/>
      <c r="C802" s="6"/>
    </row>
    <row r="803" ht="15.75" customHeight="1">
      <c r="A803" s="6"/>
      <c r="B803" s="6"/>
      <c r="C803" s="6"/>
    </row>
    <row r="804" ht="15.75" customHeight="1">
      <c r="A804" s="6"/>
      <c r="B804" s="6"/>
      <c r="C804" s="6"/>
    </row>
    <row r="805" ht="15.75" customHeight="1">
      <c r="A805" s="6"/>
      <c r="B805" s="6"/>
      <c r="C805" s="6"/>
    </row>
    <row r="806" ht="15.75" customHeight="1">
      <c r="A806" s="6"/>
      <c r="B806" s="6"/>
      <c r="C806" s="6"/>
    </row>
    <row r="807" ht="15.75" customHeight="1">
      <c r="A807" s="6"/>
      <c r="B807" s="6"/>
      <c r="C807" s="6"/>
    </row>
    <row r="808" ht="15.75" customHeight="1">
      <c r="A808" s="6"/>
      <c r="B808" s="6"/>
      <c r="C808" s="6"/>
    </row>
    <row r="809" ht="15.75" customHeight="1">
      <c r="A809" s="6"/>
      <c r="B809" s="6"/>
      <c r="C809" s="6"/>
    </row>
    <row r="810" ht="15.75" customHeight="1">
      <c r="A810" s="6"/>
      <c r="B810" s="6"/>
      <c r="C810" s="6"/>
    </row>
    <row r="811" ht="15.75" customHeight="1">
      <c r="A811" s="6"/>
      <c r="B811" s="6"/>
      <c r="C811" s="6"/>
    </row>
    <row r="812" ht="15.75" customHeight="1">
      <c r="A812" s="6"/>
      <c r="B812" s="6"/>
      <c r="C812" s="6"/>
    </row>
    <row r="813" ht="15.75" customHeight="1">
      <c r="A813" s="6"/>
      <c r="B813" s="6"/>
      <c r="C813" s="6"/>
    </row>
    <row r="814" ht="15.75" customHeight="1">
      <c r="A814" s="6"/>
      <c r="B814" s="6"/>
      <c r="C814" s="6"/>
    </row>
    <row r="815" ht="15.75" customHeight="1">
      <c r="A815" s="6"/>
      <c r="B815" s="6"/>
      <c r="C815" s="6"/>
    </row>
    <row r="816" ht="15.75" customHeight="1">
      <c r="A816" s="6"/>
      <c r="B816" s="6"/>
      <c r="C816" s="6"/>
    </row>
    <row r="817" ht="15.75" customHeight="1">
      <c r="A817" s="6"/>
      <c r="B817" s="6"/>
      <c r="C817" s="6"/>
    </row>
    <row r="818" ht="15.75" customHeight="1">
      <c r="A818" s="6"/>
      <c r="B818" s="6"/>
      <c r="C818" s="6"/>
    </row>
    <row r="819" ht="15.75" customHeight="1">
      <c r="A819" s="6"/>
      <c r="B819" s="6"/>
      <c r="C819" s="6"/>
    </row>
    <row r="820" ht="15.75" customHeight="1">
      <c r="A820" s="6"/>
      <c r="B820" s="6"/>
      <c r="C820" s="6"/>
    </row>
    <row r="821" ht="15.75" customHeight="1">
      <c r="A821" s="6"/>
      <c r="B821" s="6"/>
      <c r="C821" s="6"/>
    </row>
    <row r="822" ht="15.75" customHeight="1">
      <c r="A822" s="6"/>
      <c r="B822" s="6"/>
      <c r="C822" s="6"/>
    </row>
    <row r="823" ht="15.75" customHeight="1">
      <c r="A823" s="6"/>
      <c r="B823" s="6"/>
      <c r="C823" s="6"/>
    </row>
    <row r="824" ht="15.75" customHeight="1">
      <c r="A824" s="6"/>
      <c r="B824" s="6"/>
      <c r="C824" s="6"/>
    </row>
    <row r="825" ht="15.75" customHeight="1">
      <c r="A825" s="6"/>
      <c r="B825" s="6"/>
      <c r="C825" s="6"/>
    </row>
    <row r="826" ht="15.75" customHeight="1">
      <c r="A826" s="6"/>
      <c r="B826" s="6"/>
      <c r="C826" s="6"/>
    </row>
    <row r="827" ht="15.75" customHeight="1">
      <c r="A827" s="6"/>
      <c r="B827" s="6"/>
      <c r="C827" s="6"/>
    </row>
    <row r="828" ht="15.75" customHeight="1">
      <c r="A828" s="6"/>
      <c r="B828" s="6"/>
      <c r="C828" s="6"/>
    </row>
    <row r="829" ht="15.75" customHeight="1">
      <c r="A829" s="6"/>
      <c r="B829" s="6"/>
      <c r="C829" s="6"/>
    </row>
    <row r="830" ht="15.75" customHeight="1">
      <c r="A830" s="6"/>
      <c r="B830" s="6"/>
      <c r="C830" s="6"/>
    </row>
    <row r="831" ht="15.75" customHeight="1">
      <c r="A831" s="6"/>
      <c r="B831" s="6"/>
      <c r="C831" s="6"/>
    </row>
    <row r="832" ht="15.75" customHeight="1">
      <c r="A832" s="6"/>
      <c r="B832" s="6"/>
      <c r="C832" s="6"/>
    </row>
    <row r="833" ht="15.75" customHeight="1">
      <c r="A833" s="6"/>
      <c r="B833" s="6"/>
      <c r="C833" s="6"/>
    </row>
    <row r="834" ht="15.75" customHeight="1">
      <c r="A834" s="6"/>
      <c r="B834" s="6"/>
      <c r="C834" s="6"/>
    </row>
    <row r="835" ht="15.75" customHeight="1">
      <c r="A835" s="6"/>
      <c r="B835" s="6"/>
      <c r="C835" s="6"/>
    </row>
    <row r="836" ht="15.75" customHeight="1">
      <c r="A836" s="6"/>
      <c r="B836" s="6"/>
      <c r="C836" s="6"/>
    </row>
    <row r="837" ht="15.75" customHeight="1">
      <c r="A837" s="6"/>
      <c r="B837" s="6"/>
      <c r="C837" s="6"/>
    </row>
    <row r="838" ht="15.75" customHeight="1">
      <c r="A838" s="6"/>
      <c r="B838" s="6"/>
      <c r="C838" s="6"/>
    </row>
    <row r="839" ht="15.75" customHeight="1">
      <c r="A839" s="6"/>
      <c r="B839" s="6"/>
      <c r="C839" s="6"/>
    </row>
    <row r="840" ht="15.75" customHeight="1">
      <c r="A840" s="6"/>
      <c r="B840" s="6"/>
      <c r="C840" s="6"/>
    </row>
    <row r="841" ht="15.75" customHeight="1">
      <c r="A841" s="6"/>
      <c r="B841" s="6"/>
      <c r="C841" s="6"/>
    </row>
    <row r="842" ht="15.75" customHeight="1">
      <c r="A842" s="6"/>
      <c r="B842" s="6"/>
      <c r="C842" s="6"/>
    </row>
    <row r="843" ht="15.75" customHeight="1">
      <c r="A843" s="6"/>
      <c r="B843" s="6"/>
      <c r="C843" s="6"/>
    </row>
    <row r="844" ht="15.75" customHeight="1">
      <c r="A844" s="6"/>
      <c r="B844" s="6"/>
      <c r="C844" s="6"/>
    </row>
    <row r="845" ht="15.75" customHeight="1">
      <c r="A845" s="6"/>
      <c r="B845" s="6"/>
      <c r="C845" s="6"/>
    </row>
    <row r="846" ht="15.75" customHeight="1">
      <c r="A846" s="6"/>
      <c r="B846" s="6"/>
      <c r="C846" s="6"/>
    </row>
    <row r="847" ht="15.75" customHeight="1">
      <c r="A847" s="6"/>
      <c r="B847" s="6"/>
      <c r="C847" s="6"/>
    </row>
    <row r="848" ht="15.75" customHeight="1">
      <c r="A848" s="6"/>
      <c r="B848" s="6"/>
      <c r="C848" s="6"/>
    </row>
    <row r="849" ht="15.75" customHeight="1">
      <c r="A849" s="6"/>
      <c r="B849" s="6"/>
      <c r="C849" s="6"/>
    </row>
    <row r="850" ht="15.75" customHeight="1">
      <c r="A850" s="6"/>
      <c r="B850" s="6"/>
      <c r="C850" s="6"/>
    </row>
    <row r="851" ht="15.75" customHeight="1">
      <c r="A851" s="6"/>
      <c r="B851" s="6"/>
      <c r="C851" s="6"/>
    </row>
    <row r="852" ht="15.75" customHeight="1">
      <c r="A852" s="6"/>
      <c r="B852" s="6"/>
      <c r="C852" s="6"/>
    </row>
    <row r="853" ht="15.75" customHeight="1">
      <c r="A853" s="6"/>
      <c r="B853" s="6"/>
      <c r="C853" s="6"/>
    </row>
    <row r="854" ht="15.75" customHeight="1">
      <c r="A854" s="6"/>
      <c r="B854" s="6"/>
      <c r="C854" s="6"/>
    </row>
    <row r="855" ht="15.75" customHeight="1">
      <c r="A855" s="6"/>
      <c r="B855" s="6"/>
      <c r="C855" s="6"/>
    </row>
    <row r="856" ht="15.75" customHeight="1">
      <c r="A856" s="6"/>
      <c r="B856" s="6"/>
      <c r="C856" s="6"/>
    </row>
    <row r="857" ht="15.75" customHeight="1">
      <c r="A857" s="6"/>
      <c r="B857" s="6"/>
      <c r="C857" s="6"/>
    </row>
    <row r="858" ht="15.75" customHeight="1">
      <c r="A858" s="6"/>
      <c r="B858" s="6"/>
      <c r="C858" s="6"/>
    </row>
    <row r="859" ht="15.75" customHeight="1">
      <c r="A859" s="6"/>
      <c r="B859" s="6"/>
      <c r="C859" s="6"/>
    </row>
    <row r="860" ht="15.75" customHeight="1">
      <c r="A860" s="6"/>
      <c r="B860" s="6"/>
      <c r="C860" s="6"/>
    </row>
    <row r="861" ht="15.75" customHeight="1">
      <c r="A861" s="6"/>
      <c r="B861" s="6"/>
      <c r="C861" s="6"/>
    </row>
    <row r="862" ht="15.75" customHeight="1">
      <c r="A862" s="6"/>
      <c r="B862" s="6"/>
      <c r="C862" s="6"/>
    </row>
    <row r="863" ht="15.75" customHeight="1">
      <c r="A863" s="6"/>
      <c r="B863" s="6"/>
      <c r="C863" s="6"/>
    </row>
    <row r="864" ht="15.75" customHeight="1">
      <c r="A864" s="6"/>
      <c r="B864" s="6"/>
      <c r="C864" s="6"/>
    </row>
    <row r="865" ht="15.75" customHeight="1">
      <c r="A865" s="6"/>
      <c r="B865" s="6"/>
      <c r="C865" s="6"/>
    </row>
    <row r="866" ht="15.75" customHeight="1">
      <c r="A866" s="6"/>
      <c r="B866" s="6"/>
      <c r="C866" s="6"/>
    </row>
    <row r="867" ht="15.75" customHeight="1">
      <c r="A867" s="6"/>
      <c r="B867" s="6"/>
      <c r="C867" s="6"/>
    </row>
    <row r="868" ht="15.75" customHeight="1">
      <c r="A868" s="6"/>
      <c r="B868" s="6"/>
      <c r="C868" s="6"/>
    </row>
    <row r="869" ht="15.75" customHeight="1">
      <c r="A869" s="6"/>
      <c r="B869" s="6"/>
      <c r="C869" s="6"/>
    </row>
    <row r="870" ht="15.75" customHeight="1">
      <c r="A870" s="6"/>
      <c r="B870" s="6"/>
      <c r="C870" s="6"/>
    </row>
    <row r="871" ht="15.75" customHeight="1">
      <c r="A871" s="6"/>
      <c r="B871" s="6"/>
      <c r="C871" s="6"/>
    </row>
    <row r="872" ht="15.75" customHeight="1">
      <c r="A872" s="6"/>
      <c r="B872" s="6"/>
      <c r="C872" s="6"/>
    </row>
    <row r="873" ht="15.75" customHeight="1">
      <c r="A873" s="6"/>
      <c r="B873" s="6"/>
      <c r="C873" s="6"/>
    </row>
    <row r="874" ht="15.75" customHeight="1">
      <c r="A874" s="6"/>
      <c r="B874" s="6"/>
      <c r="C874" s="6"/>
    </row>
    <row r="875" ht="15.75" customHeight="1">
      <c r="A875" s="6"/>
      <c r="B875" s="6"/>
      <c r="C875" s="6"/>
    </row>
    <row r="876" ht="15.75" customHeight="1">
      <c r="A876" s="6"/>
      <c r="B876" s="6"/>
      <c r="C876" s="6"/>
    </row>
    <row r="877" ht="15.75" customHeight="1">
      <c r="A877" s="6"/>
      <c r="B877" s="6"/>
      <c r="C877" s="6"/>
    </row>
    <row r="878" ht="15.75" customHeight="1">
      <c r="A878" s="6"/>
      <c r="B878" s="6"/>
      <c r="C878" s="6"/>
    </row>
    <row r="879" ht="15.75" customHeight="1">
      <c r="A879" s="6"/>
      <c r="B879" s="6"/>
      <c r="C879" s="6"/>
    </row>
    <row r="880" ht="15.75" customHeight="1">
      <c r="A880" s="6"/>
      <c r="B880" s="6"/>
      <c r="C880" s="6"/>
    </row>
    <row r="881" ht="15.75" customHeight="1">
      <c r="A881" s="6"/>
      <c r="B881" s="6"/>
      <c r="C881" s="6"/>
    </row>
    <row r="882" ht="15.75" customHeight="1">
      <c r="A882" s="6"/>
      <c r="B882" s="6"/>
      <c r="C882" s="6"/>
    </row>
    <row r="883" ht="15.75" customHeight="1">
      <c r="A883" s="6"/>
      <c r="B883" s="6"/>
      <c r="C883" s="6"/>
    </row>
    <row r="884" ht="15.75" customHeight="1">
      <c r="A884" s="6"/>
      <c r="B884" s="6"/>
      <c r="C884" s="6"/>
    </row>
    <row r="885" ht="15.75" customHeight="1">
      <c r="A885" s="6"/>
      <c r="B885" s="6"/>
      <c r="C885" s="6"/>
    </row>
    <row r="886" ht="15.75" customHeight="1">
      <c r="A886" s="6"/>
      <c r="B886" s="6"/>
      <c r="C886" s="6"/>
    </row>
    <row r="887" ht="15.75" customHeight="1">
      <c r="A887" s="6"/>
      <c r="B887" s="6"/>
      <c r="C887" s="6"/>
    </row>
    <row r="888" ht="15.75" customHeight="1">
      <c r="A888" s="6"/>
      <c r="B888" s="6"/>
      <c r="C888" s="6"/>
    </row>
    <row r="889" ht="15.75" customHeight="1">
      <c r="A889" s="6"/>
      <c r="B889" s="6"/>
      <c r="C889" s="6"/>
    </row>
    <row r="890" ht="15.75" customHeight="1">
      <c r="A890" s="6"/>
      <c r="B890" s="6"/>
      <c r="C890" s="6"/>
    </row>
    <row r="891" ht="15.75" customHeight="1">
      <c r="A891" s="6"/>
      <c r="B891" s="6"/>
      <c r="C891" s="6"/>
    </row>
    <row r="892" ht="15.75" customHeight="1">
      <c r="A892" s="6"/>
      <c r="B892" s="6"/>
      <c r="C892" s="6"/>
    </row>
    <row r="893" ht="15.75" customHeight="1">
      <c r="A893" s="6"/>
      <c r="B893" s="6"/>
      <c r="C893" s="6"/>
    </row>
    <row r="894" ht="15.75" customHeight="1">
      <c r="A894" s="6"/>
      <c r="B894" s="6"/>
      <c r="C894" s="6"/>
    </row>
    <row r="895" ht="15.75" customHeight="1">
      <c r="A895" s="6"/>
      <c r="B895" s="6"/>
      <c r="C895" s="6"/>
    </row>
    <row r="896" ht="15.75" customHeight="1">
      <c r="A896" s="6"/>
      <c r="B896" s="6"/>
      <c r="C896" s="6"/>
    </row>
    <row r="897" ht="15.75" customHeight="1">
      <c r="A897" s="6"/>
      <c r="B897" s="6"/>
      <c r="C897" s="6"/>
    </row>
    <row r="898" ht="15.75" customHeight="1">
      <c r="A898" s="6"/>
      <c r="B898" s="6"/>
      <c r="C898" s="6"/>
    </row>
    <row r="899" ht="15.75" customHeight="1">
      <c r="A899" s="6"/>
      <c r="B899" s="6"/>
      <c r="C899" s="6"/>
    </row>
    <row r="900" ht="15.75" customHeight="1">
      <c r="A900" s="6"/>
      <c r="B900" s="6"/>
      <c r="C900" s="6"/>
    </row>
    <row r="901" ht="15.75" customHeight="1">
      <c r="A901" s="6"/>
      <c r="B901" s="6"/>
      <c r="C901" s="6"/>
    </row>
    <row r="902" ht="15.75" customHeight="1">
      <c r="A902" s="6"/>
      <c r="B902" s="6"/>
      <c r="C902" s="6"/>
    </row>
    <row r="903" ht="15.75" customHeight="1">
      <c r="A903" s="6"/>
      <c r="B903" s="6"/>
      <c r="C903" s="6"/>
    </row>
    <row r="904" ht="15.75" customHeight="1">
      <c r="A904" s="6"/>
      <c r="B904" s="6"/>
      <c r="C904" s="6"/>
    </row>
    <row r="905" ht="15.75" customHeight="1">
      <c r="A905" s="6"/>
      <c r="B905" s="6"/>
      <c r="C905" s="6"/>
    </row>
    <row r="906" ht="15.75" customHeight="1">
      <c r="A906" s="6"/>
      <c r="B906" s="6"/>
      <c r="C906" s="6"/>
    </row>
    <row r="907" ht="15.75" customHeight="1">
      <c r="A907" s="6"/>
      <c r="B907" s="6"/>
      <c r="C907" s="6"/>
    </row>
    <row r="908" ht="15.75" customHeight="1">
      <c r="A908" s="6"/>
      <c r="B908" s="6"/>
      <c r="C908" s="6"/>
    </row>
    <row r="909" ht="15.75" customHeight="1">
      <c r="A909" s="6"/>
      <c r="B909" s="6"/>
      <c r="C909" s="6"/>
    </row>
    <row r="910" ht="15.75" customHeight="1">
      <c r="A910" s="6"/>
      <c r="B910" s="6"/>
      <c r="C910" s="6"/>
    </row>
    <row r="911" ht="15.75" customHeight="1">
      <c r="A911" s="6"/>
      <c r="B911" s="6"/>
      <c r="C911" s="6"/>
    </row>
    <row r="912" ht="15.75" customHeight="1">
      <c r="A912" s="6"/>
      <c r="B912" s="6"/>
      <c r="C912" s="6"/>
    </row>
    <row r="913" ht="15.75" customHeight="1">
      <c r="A913" s="6"/>
      <c r="B913" s="6"/>
      <c r="C913" s="6"/>
    </row>
    <row r="914" ht="15.75" customHeight="1">
      <c r="A914" s="6"/>
      <c r="B914" s="6"/>
      <c r="C914" s="6"/>
    </row>
    <row r="915" ht="15.75" customHeight="1">
      <c r="A915" s="6"/>
      <c r="B915" s="6"/>
      <c r="C915" s="6"/>
    </row>
    <row r="916" ht="15.75" customHeight="1">
      <c r="A916" s="6"/>
      <c r="B916" s="6"/>
      <c r="C916" s="6"/>
    </row>
    <row r="917" ht="15.75" customHeight="1">
      <c r="A917" s="6"/>
      <c r="B917" s="6"/>
      <c r="C917" s="6"/>
    </row>
    <row r="918" ht="15.75" customHeight="1">
      <c r="A918" s="6"/>
      <c r="B918" s="6"/>
      <c r="C918" s="6"/>
    </row>
    <row r="919" ht="15.75" customHeight="1">
      <c r="A919" s="6"/>
      <c r="B919" s="6"/>
      <c r="C919" s="6"/>
    </row>
    <row r="920" ht="15.75" customHeight="1">
      <c r="A920" s="6"/>
      <c r="B920" s="6"/>
      <c r="C920" s="6"/>
    </row>
    <row r="921" ht="15.75" customHeight="1">
      <c r="A921" s="6"/>
      <c r="B921" s="6"/>
      <c r="C921" s="6"/>
    </row>
    <row r="922" ht="15.75" customHeight="1">
      <c r="A922" s="6"/>
      <c r="B922" s="6"/>
      <c r="C922" s="6"/>
    </row>
    <row r="923" ht="15.75" customHeight="1">
      <c r="A923" s="6"/>
      <c r="B923" s="6"/>
      <c r="C923" s="6"/>
    </row>
    <row r="924" ht="15.75" customHeight="1">
      <c r="A924" s="6"/>
      <c r="B924" s="6"/>
      <c r="C924" s="6"/>
    </row>
    <row r="925" ht="15.75" customHeight="1">
      <c r="A925" s="6"/>
      <c r="B925" s="6"/>
      <c r="C925" s="6"/>
    </row>
    <row r="926" ht="15.75" customHeight="1">
      <c r="A926" s="6"/>
      <c r="B926" s="6"/>
      <c r="C926" s="6"/>
    </row>
    <row r="927" ht="15.75" customHeight="1">
      <c r="A927" s="6"/>
      <c r="B927" s="6"/>
      <c r="C927" s="6"/>
    </row>
    <row r="928" ht="15.75" customHeight="1">
      <c r="A928" s="6"/>
      <c r="B928" s="6"/>
      <c r="C928" s="6"/>
    </row>
    <row r="929" ht="15.75" customHeight="1">
      <c r="A929" s="6"/>
      <c r="B929" s="6"/>
      <c r="C929" s="6"/>
    </row>
    <row r="930" ht="15.75" customHeight="1">
      <c r="A930" s="6"/>
      <c r="B930" s="6"/>
      <c r="C930" s="6"/>
    </row>
    <row r="931" ht="15.75" customHeight="1">
      <c r="A931" s="6"/>
      <c r="B931" s="6"/>
      <c r="C931" s="6"/>
    </row>
    <row r="932" ht="15.75" customHeight="1">
      <c r="A932" s="6"/>
      <c r="B932" s="6"/>
      <c r="C932" s="6"/>
    </row>
    <row r="933" ht="15.75" customHeight="1">
      <c r="A933" s="6"/>
      <c r="B933" s="6"/>
      <c r="C933" s="6"/>
    </row>
    <row r="934" ht="15.75" customHeight="1">
      <c r="A934" s="6"/>
      <c r="B934" s="6"/>
      <c r="C934" s="6"/>
    </row>
    <row r="935" ht="15.75" customHeight="1">
      <c r="A935" s="6"/>
      <c r="B935" s="6"/>
      <c r="C935" s="6"/>
    </row>
    <row r="936" ht="15.75" customHeight="1">
      <c r="A936" s="6"/>
      <c r="B936" s="6"/>
      <c r="C936" s="6"/>
    </row>
    <row r="937" ht="15.75" customHeight="1">
      <c r="A937" s="6"/>
      <c r="B937" s="6"/>
      <c r="C937" s="6"/>
    </row>
    <row r="938" ht="15.75" customHeight="1">
      <c r="A938" s="6"/>
      <c r="B938" s="6"/>
      <c r="C938" s="6"/>
    </row>
    <row r="939" ht="15.75" customHeight="1">
      <c r="A939" s="6"/>
      <c r="B939" s="6"/>
      <c r="C939" s="6"/>
    </row>
    <row r="940" ht="15.75" customHeight="1">
      <c r="A940" s="6"/>
      <c r="B940" s="6"/>
      <c r="C940" s="6"/>
    </row>
    <row r="941" ht="15.75" customHeight="1">
      <c r="A941" s="6"/>
      <c r="B941" s="6"/>
      <c r="C941" s="6"/>
    </row>
    <row r="942" ht="15.75" customHeight="1">
      <c r="A942" s="6"/>
      <c r="B942" s="6"/>
      <c r="C942" s="6"/>
    </row>
    <row r="943" ht="15.75" customHeight="1">
      <c r="A943" s="6"/>
      <c r="B943" s="6"/>
      <c r="C943" s="6"/>
    </row>
    <row r="944" ht="15.75" customHeight="1">
      <c r="A944" s="6"/>
      <c r="B944" s="6"/>
      <c r="C944" s="6"/>
    </row>
    <row r="945" ht="15.75" customHeight="1">
      <c r="A945" s="6"/>
      <c r="B945" s="6"/>
      <c r="C945" s="6"/>
    </row>
    <row r="946" ht="15.75" customHeight="1">
      <c r="A946" s="6"/>
      <c r="B946" s="6"/>
      <c r="C946" s="6"/>
    </row>
    <row r="947" ht="15.75" customHeight="1">
      <c r="A947" s="6"/>
      <c r="B947" s="6"/>
      <c r="C947" s="6"/>
    </row>
    <row r="948" ht="15.75" customHeight="1">
      <c r="A948" s="6"/>
      <c r="B948" s="6"/>
      <c r="C948" s="6"/>
    </row>
    <row r="949" ht="15.75" customHeight="1">
      <c r="A949" s="6"/>
      <c r="B949" s="6"/>
      <c r="C949" s="6"/>
    </row>
    <row r="950" ht="15.75" customHeight="1">
      <c r="A950" s="6"/>
      <c r="B950" s="6"/>
      <c r="C950" s="6"/>
    </row>
    <row r="951" ht="15.75" customHeight="1">
      <c r="A951" s="6"/>
      <c r="B951" s="6"/>
      <c r="C951" s="6"/>
    </row>
    <row r="952" ht="15.75" customHeight="1">
      <c r="A952" s="6"/>
      <c r="B952" s="6"/>
      <c r="C952" s="6"/>
    </row>
    <row r="953" ht="15.75" customHeight="1">
      <c r="A953" s="6"/>
      <c r="B953" s="6"/>
      <c r="C953" s="6"/>
    </row>
    <row r="954" ht="15.75" customHeight="1">
      <c r="A954" s="6"/>
      <c r="B954" s="6"/>
      <c r="C954" s="6"/>
    </row>
    <row r="955" ht="15.75" customHeight="1">
      <c r="A955" s="6"/>
      <c r="B955" s="6"/>
      <c r="C955" s="6"/>
    </row>
    <row r="956" ht="15.75" customHeight="1">
      <c r="A956" s="6"/>
      <c r="B956" s="6"/>
      <c r="C956" s="6"/>
    </row>
    <row r="957" ht="15.75" customHeight="1">
      <c r="A957" s="6"/>
      <c r="B957" s="6"/>
      <c r="C957" s="6"/>
    </row>
    <row r="958" ht="15.75" customHeight="1">
      <c r="A958" s="6"/>
      <c r="B958" s="6"/>
      <c r="C958" s="6"/>
    </row>
    <row r="959" ht="15.75" customHeight="1">
      <c r="A959" s="6"/>
      <c r="B959" s="6"/>
      <c r="C959" s="6"/>
    </row>
    <row r="960" ht="15.75" customHeight="1">
      <c r="A960" s="6"/>
      <c r="B960" s="6"/>
      <c r="C960" s="6"/>
    </row>
    <row r="961" ht="15.75" customHeight="1">
      <c r="A961" s="6"/>
      <c r="B961" s="6"/>
      <c r="C961" s="6"/>
    </row>
    <row r="962" ht="15.75" customHeight="1">
      <c r="A962" s="6"/>
      <c r="B962" s="6"/>
      <c r="C962" s="6"/>
    </row>
    <row r="963" ht="15.75" customHeight="1">
      <c r="A963" s="6"/>
      <c r="B963" s="6"/>
      <c r="C963" s="6"/>
    </row>
    <row r="964" ht="15.75" customHeight="1">
      <c r="A964" s="6"/>
      <c r="B964" s="6"/>
      <c r="C964" s="6"/>
    </row>
    <row r="965" ht="15.75" customHeight="1">
      <c r="A965" s="6"/>
      <c r="B965" s="6"/>
      <c r="C965" s="6"/>
    </row>
    <row r="966" ht="15.75" customHeight="1">
      <c r="A966" s="6"/>
      <c r="B966" s="6"/>
      <c r="C966" s="6"/>
    </row>
    <row r="967" ht="15.75" customHeight="1">
      <c r="A967" s="6"/>
      <c r="B967" s="6"/>
      <c r="C967" s="6"/>
    </row>
    <row r="968" ht="15.75" customHeight="1">
      <c r="A968" s="6"/>
      <c r="B968" s="6"/>
      <c r="C968" s="6"/>
    </row>
    <row r="969" ht="15.75" customHeight="1">
      <c r="A969" s="6"/>
      <c r="B969" s="6"/>
      <c r="C969" s="6"/>
    </row>
    <row r="970" ht="15.75" customHeight="1">
      <c r="A970" s="6"/>
      <c r="B970" s="6"/>
      <c r="C970" s="6"/>
    </row>
    <row r="971" ht="15.75" customHeight="1">
      <c r="A971" s="6"/>
      <c r="B971" s="6"/>
      <c r="C971" s="6"/>
    </row>
    <row r="972" ht="15.75" customHeight="1">
      <c r="A972" s="6"/>
      <c r="B972" s="6"/>
      <c r="C972" s="6"/>
    </row>
    <row r="973" ht="15.75" customHeight="1">
      <c r="A973" s="6"/>
      <c r="B973" s="6"/>
      <c r="C973" s="6"/>
    </row>
    <row r="974" ht="15.75" customHeight="1">
      <c r="A974" s="6"/>
      <c r="B974" s="6"/>
      <c r="C974" s="6"/>
    </row>
    <row r="975" ht="15.75" customHeight="1">
      <c r="A975" s="6"/>
      <c r="B975" s="6"/>
      <c r="C975" s="6"/>
    </row>
    <row r="976" ht="15.75" customHeight="1">
      <c r="A976" s="6"/>
      <c r="B976" s="6"/>
      <c r="C976" s="6"/>
    </row>
    <row r="977" ht="15.75" customHeight="1">
      <c r="A977" s="6"/>
      <c r="B977" s="6"/>
      <c r="C977" s="6"/>
    </row>
    <row r="978" ht="15.75" customHeight="1">
      <c r="A978" s="6"/>
      <c r="B978" s="6"/>
      <c r="C978" s="6"/>
    </row>
    <row r="979" ht="15.75" customHeight="1">
      <c r="A979" s="6"/>
      <c r="B979" s="6"/>
      <c r="C979" s="6"/>
    </row>
    <row r="980" ht="15.75" customHeight="1">
      <c r="A980" s="6"/>
      <c r="B980" s="6"/>
      <c r="C980" s="6"/>
    </row>
    <row r="981" ht="15.75" customHeight="1">
      <c r="A981" s="6"/>
      <c r="B981" s="6"/>
      <c r="C981" s="6"/>
    </row>
    <row r="982" ht="15.75" customHeight="1">
      <c r="A982" s="6"/>
      <c r="B982" s="6"/>
      <c r="C982" s="6"/>
    </row>
    <row r="983" ht="15.75" customHeight="1">
      <c r="A983" s="6"/>
      <c r="B983" s="6"/>
      <c r="C983" s="6"/>
    </row>
    <row r="984" ht="15.75" customHeight="1">
      <c r="A984" s="6"/>
      <c r="B984" s="6"/>
      <c r="C984" s="6"/>
    </row>
    <row r="985" ht="15.75" customHeight="1">
      <c r="A985" s="6"/>
      <c r="B985" s="6"/>
      <c r="C985" s="6"/>
    </row>
    <row r="986" ht="15.75" customHeight="1">
      <c r="A986" s="6"/>
      <c r="B986" s="6"/>
      <c r="C986" s="6"/>
    </row>
    <row r="987" ht="15.75" customHeight="1">
      <c r="A987" s="6"/>
      <c r="B987" s="6"/>
      <c r="C987" s="6"/>
    </row>
    <row r="988" ht="15.75" customHeight="1">
      <c r="A988" s="6"/>
      <c r="B988" s="6"/>
      <c r="C988" s="6"/>
    </row>
    <row r="989" ht="15.75" customHeight="1">
      <c r="A989" s="6"/>
      <c r="B989" s="6"/>
      <c r="C989" s="6"/>
    </row>
    <row r="990" ht="15.75" customHeight="1">
      <c r="A990" s="6"/>
      <c r="B990" s="6"/>
      <c r="C990" s="6"/>
    </row>
    <row r="991" ht="15.75" customHeight="1">
      <c r="A991" s="6"/>
      <c r="B991" s="6"/>
      <c r="C991" s="6"/>
    </row>
    <row r="992" ht="15.75" customHeight="1">
      <c r="A992" s="6"/>
      <c r="B992" s="6"/>
      <c r="C992" s="6"/>
    </row>
    <row r="993" ht="15.75" customHeight="1">
      <c r="A993" s="6"/>
      <c r="B993" s="6"/>
      <c r="C993" s="6"/>
    </row>
    <row r="994" ht="15.75" customHeight="1">
      <c r="A994" s="6"/>
      <c r="B994" s="6"/>
      <c r="C994" s="6"/>
    </row>
    <row r="995" ht="15.75" customHeight="1">
      <c r="A995" s="6"/>
      <c r="B995" s="6"/>
      <c r="C995" s="6"/>
    </row>
    <row r="996" ht="15.75" customHeight="1">
      <c r="A996" s="6"/>
      <c r="B996" s="6"/>
      <c r="C996" s="6"/>
    </row>
    <row r="997" ht="15.75" customHeight="1">
      <c r="A997" s="6"/>
      <c r="B997" s="6"/>
      <c r="C997" s="6"/>
    </row>
    <row r="998" ht="15.75" customHeight="1">
      <c r="A998" s="6"/>
      <c r="B998" s="6"/>
      <c r="C998" s="6"/>
    </row>
    <row r="999" ht="15.75" customHeight="1">
      <c r="A999" s="6"/>
      <c r="B999" s="6"/>
      <c r="C999" s="6"/>
    </row>
    <row r="1000" ht="15.75" customHeight="1">
      <c r="A1000" s="6"/>
      <c r="B1000" s="6"/>
      <c r="C1000" s="6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29.75"/>
    <col customWidth="1" min="2" max="2" width="6.0"/>
    <col customWidth="1" min="3" max="4" width="18.0"/>
    <col customWidth="1" min="5" max="7" width="6.0"/>
    <col customWidth="1" min="8" max="8" width="7.0"/>
    <col customWidth="1" min="9" max="9" width="8.0"/>
    <col customWidth="1" min="10" max="10" width="10.0"/>
    <col customWidth="1" min="11" max="11" width="11.0"/>
    <col customWidth="1" min="12" max="12" width="9.0"/>
    <col customWidth="1" min="13" max="13" width="11.0"/>
    <col customWidth="1" min="14" max="14" width="7.0"/>
    <col customWidth="1" min="15" max="15" width="12.0"/>
    <col customWidth="1" min="16" max="16" width="11.0"/>
    <col customWidth="1" min="17" max="17" width="12.0"/>
    <col customWidth="1" min="18" max="18" width="13.0"/>
    <col customWidth="1" min="19" max="19" width="10.0"/>
    <col customWidth="1" min="20" max="20" width="7.0"/>
    <col customWidth="1" min="21" max="26" width="8.63"/>
  </cols>
  <sheetData>
    <row r="1" ht="23.25" customHeight="1">
      <c r="A1" s="3" t="s">
        <v>1</v>
      </c>
      <c r="B1" s="3" t="s">
        <v>4</v>
      </c>
      <c r="C1" s="3" t="s">
        <v>7</v>
      </c>
      <c r="D1" s="3" t="s">
        <v>13</v>
      </c>
      <c r="E1" s="3" t="s">
        <v>16</v>
      </c>
      <c r="F1" s="3" t="s">
        <v>20</v>
      </c>
      <c r="G1" s="3" t="s">
        <v>23</v>
      </c>
      <c r="H1" s="3" t="s">
        <v>174</v>
      </c>
      <c r="I1" s="3" t="s">
        <v>175</v>
      </c>
      <c r="J1" s="3" t="s">
        <v>176</v>
      </c>
      <c r="K1" s="3" t="s">
        <v>177</v>
      </c>
      <c r="L1" s="3" t="s">
        <v>25</v>
      </c>
      <c r="M1" s="3" t="s">
        <v>178</v>
      </c>
      <c r="N1" s="3" t="s">
        <v>179</v>
      </c>
      <c r="O1" s="3" t="s">
        <v>180</v>
      </c>
      <c r="P1" s="3" t="s">
        <v>181</v>
      </c>
      <c r="Q1" s="3" t="s">
        <v>182</v>
      </c>
      <c r="R1" s="3" t="s">
        <v>183</v>
      </c>
      <c r="S1" s="3" t="s">
        <v>184</v>
      </c>
      <c r="T1" s="3" t="s">
        <v>185</v>
      </c>
    </row>
    <row r="2" ht="15.0" customHeight="1">
      <c r="A2" s="25" t="str">
        <f>'Monsters Config'!A2</f>
        <v>MONSTER_ORANGECAT</v>
      </c>
      <c r="B2" s="26">
        <f>'Monsters Config'!B2</f>
        <v>1</v>
      </c>
      <c r="C2" s="25" t="str">
        <f>'Monsters Config'!C2</f>
        <v>แงวส้ม</v>
      </c>
      <c r="D2" s="25" t="str">
        <f>'Monsters Config'!D2</f>
        <v>Orange Cat</v>
      </c>
      <c r="E2" s="26">
        <f>'Monsters Config'!E2</f>
        <v>7</v>
      </c>
      <c r="F2" s="26">
        <f>'Monsters Config'!G2</f>
        <v>1</v>
      </c>
      <c r="G2" s="26">
        <f>'Monsters Config'!H2</f>
        <v>2</v>
      </c>
      <c r="H2" s="27">
        <v>2.0</v>
      </c>
      <c r="I2" s="12">
        <f>COUNTIF('Feast Sequence'!$A:$A,$A2)</f>
        <v>1</v>
      </c>
      <c r="J2" s="12">
        <f>SUMIF('Feast Sequence'!$A:$A,$A2,'Feast Sequence'!$E:$E)</f>
        <v>2</v>
      </c>
      <c r="K2" s="12">
        <f>SUMIF('Feast Sequence'!$A:$A,$A2,'Feast Sequence'!$F:$F)</f>
        <v>1</v>
      </c>
      <c r="L2" s="28">
        <f>E2*'Weights (Feast)'!$B$18+J2*'Weights (Feast)'!$B$19+F2*'Weights (Feast)'!$B$20+G2*'Weights (Feast)'!$B$21</f>
        <v>20</v>
      </c>
      <c r="M2" s="28">
        <f>VLOOKUP(B2,'Weights (Feast)'!$A$4:$B$8,2,FALSE())</f>
        <v>20</v>
      </c>
      <c r="N2" s="28">
        <f t="shared" ref="N2:N19" si="1">L2-M2</f>
        <v>0</v>
      </c>
      <c r="O2" s="28">
        <f>SUMIF('Feast Combat Ability'!$A:$A,$A2,'Feast Combat Ability'!$K:$K)</f>
        <v>0</v>
      </c>
      <c r="P2" s="28">
        <f t="shared" ref="P2:P19" si="2">IF(H2=0,0,K2/H2)</f>
        <v>0.5</v>
      </c>
      <c r="Q2" s="28">
        <f>IF(COUNTIFS('Feast Combat Ability'!$A:$A,$A2,'Feast Combat Ability'!$C:$C,"Special")=0,0,P2*'Weights (Feast)'!$B$75)</f>
        <v>0</v>
      </c>
      <c r="R2" s="28">
        <f t="shared" ref="R2:R19" si="3">L2+O2+Q2</f>
        <v>20</v>
      </c>
      <c r="S2" s="28">
        <f>VLOOKUP(B2,'Weights (Feast)'!$A$11:$B$15,2,FALSE())</f>
        <v>20</v>
      </c>
      <c r="T2" s="28">
        <f t="shared" ref="T2:T19" si="4">R2-S2</f>
        <v>0</v>
      </c>
    </row>
    <row r="3" ht="15.0" customHeight="1">
      <c r="A3" s="25" t="str">
        <f>'Monsters Config'!A3</f>
        <v>MONSTER_ONPIRENION</v>
      </c>
      <c r="B3" s="26">
        <f>'Monsters Config'!B3</f>
        <v>1</v>
      </c>
      <c r="C3" s="25" t="str">
        <f>'Monsters Config'!C3</f>
        <v>หัวหอมแดรกคูลา</v>
      </c>
      <c r="D3" s="25" t="str">
        <f>'Monsters Config'!D3</f>
        <v>Onpirenion</v>
      </c>
      <c r="E3" s="26">
        <f>'Monsters Config'!E3</f>
        <v>6</v>
      </c>
      <c r="F3" s="26">
        <f>'Monsters Config'!G3</f>
        <v>1</v>
      </c>
      <c r="G3" s="26">
        <f>'Monsters Config'!H3</f>
        <v>4</v>
      </c>
      <c r="H3" s="27">
        <v>2.0</v>
      </c>
      <c r="I3" s="12">
        <f>COUNTIF('Feast Sequence'!$A:$A,$A3)</f>
        <v>1</v>
      </c>
      <c r="J3" s="12">
        <f>SUMIF('Feast Sequence'!$A:$A,$A3,'Feast Sequence'!$E:$E)</f>
        <v>1</v>
      </c>
      <c r="K3" s="12">
        <f>SUMIF('Feast Sequence'!$A:$A,$A3,'Feast Sequence'!$F:$F)</f>
        <v>1</v>
      </c>
      <c r="L3" s="28">
        <f>E3*'Weights (Feast)'!$B$18+J3*'Weights (Feast)'!$B$19+F3*'Weights (Feast)'!$B$20+G3*'Weights (Feast)'!$B$21</f>
        <v>20</v>
      </c>
      <c r="M3" s="28">
        <f>VLOOKUP(B3,'Weights (Feast)'!$A$4:$B$8,2,FALSE())</f>
        <v>20</v>
      </c>
      <c r="N3" s="28">
        <f t="shared" si="1"/>
        <v>0</v>
      </c>
      <c r="O3" s="28">
        <f>SUMIF('Feast Combat Ability'!$A:$A,$A3,'Feast Combat Ability'!$K:$K)</f>
        <v>0</v>
      </c>
      <c r="P3" s="28">
        <f t="shared" si="2"/>
        <v>0.5</v>
      </c>
      <c r="Q3" s="28">
        <f>IF(COUNTIFS('Feast Combat Ability'!$A:$A,$A3,'Feast Combat Ability'!$C:$C,"Special")=0,0,P3*'Weights (Feast)'!$B$75)</f>
        <v>0</v>
      </c>
      <c r="R3" s="28">
        <f t="shared" si="3"/>
        <v>20</v>
      </c>
      <c r="S3" s="28">
        <f>VLOOKUP(B3,'Weights (Feast)'!$A$11:$B$15,2,FALSE())</f>
        <v>20</v>
      </c>
      <c r="T3" s="28">
        <f t="shared" si="4"/>
        <v>0</v>
      </c>
    </row>
    <row r="4" ht="23.25" customHeight="1">
      <c r="A4" s="25" t="str">
        <f>'Monsters Config'!A4</f>
        <v>MONSTER_MUSHROOMRAT</v>
      </c>
      <c r="B4" s="26">
        <f>'Monsters Config'!B4</f>
        <v>1</v>
      </c>
      <c r="C4" s="25" t="str">
        <f>'Monsters Config'!C4</f>
        <v>หนูหูเห็ด</v>
      </c>
      <c r="D4" s="25" t="str">
        <f>'Monsters Config'!D4</f>
        <v>Mushroom Rat</v>
      </c>
      <c r="E4" s="26">
        <f>'Monsters Config'!E4</f>
        <v>9</v>
      </c>
      <c r="F4" s="26">
        <f>'Monsters Config'!G4</f>
        <v>2</v>
      </c>
      <c r="G4" s="26">
        <f>'Monsters Config'!H4</f>
        <v>1</v>
      </c>
      <c r="H4" s="27">
        <v>2.0</v>
      </c>
      <c r="I4" s="12">
        <f>COUNTIF('Feast Sequence'!$A:$A,$A4)</f>
        <v>1</v>
      </c>
      <c r="J4" s="12">
        <f>SUMIF('Feast Sequence'!$A:$A,$A4,'Feast Sequence'!$E:$E)</f>
        <v>1</v>
      </c>
      <c r="K4" s="12">
        <f>SUMIF('Feast Sequence'!$A:$A,$A4,'Feast Sequence'!$F:$F)</f>
        <v>1</v>
      </c>
      <c r="L4" s="28">
        <f>E4*'Weights (Feast)'!$B$18+J4*'Weights (Feast)'!$B$19+F4*'Weights (Feast)'!$B$20+G4*'Weights (Feast)'!$B$21</f>
        <v>20</v>
      </c>
      <c r="M4" s="28">
        <f>VLOOKUP(B4,'Weights (Feast)'!$A$4:$B$8,2,FALSE())</f>
        <v>20</v>
      </c>
      <c r="N4" s="28">
        <f t="shared" si="1"/>
        <v>0</v>
      </c>
      <c r="O4" s="28">
        <f>SUMIF('Feast Combat Ability'!$A:$A,$A4,'Feast Combat Ability'!$K:$K)</f>
        <v>0</v>
      </c>
      <c r="P4" s="28">
        <f t="shared" si="2"/>
        <v>0.5</v>
      </c>
      <c r="Q4" s="28">
        <f>IF(COUNTIFS('Feast Combat Ability'!$A:$A,$A4,'Feast Combat Ability'!$C:$C,"Special")=0,0,P4*'Weights (Feast)'!$B$75)</f>
        <v>0</v>
      </c>
      <c r="R4" s="28">
        <f t="shared" si="3"/>
        <v>20</v>
      </c>
      <c r="S4" s="28">
        <f>VLOOKUP(B4,'Weights (Feast)'!$A$11:$B$15,2,FALSE())</f>
        <v>20</v>
      </c>
      <c r="T4" s="28">
        <f t="shared" si="4"/>
        <v>0</v>
      </c>
    </row>
    <row r="5" ht="15.0" customHeight="1">
      <c r="A5" s="25" t="str">
        <f>'Monsters Config'!A5</f>
        <v>MONSTER_CABBAGEDOG</v>
      </c>
      <c r="B5" s="26">
        <f>'Monsters Config'!B5</f>
        <v>1</v>
      </c>
      <c r="C5" s="25" t="str">
        <f>'Monsters Config'!C5</f>
        <v>หมาผักกาด</v>
      </c>
      <c r="D5" s="25" t="str">
        <f>'Monsters Config'!D5</f>
        <v>Cabbage dog</v>
      </c>
      <c r="E5" s="26">
        <f>'Monsters Config'!E5</f>
        <v>2</v>
      </c>
      <c r="F5" s="26">
        <f>'Monsters Config'!G5</f>
        <v>1</v>
      </c>
      <c r="G5" s="26">
        <f>'Monsters Config'!H5</f>
        <v>6</v>
      </c>
      <c r="H5" s="27">
        <v>2.0</v>
      </c>
      <c r="I5" s="12">
        <f>COUNTIF('Feast Sequence'!$A:$A,$A5)</f>
        <v>1</v>
      </c>
      <c r="J5" s="12">
        <f>SUMIF('Feast Sequence'!$A:$A,$A5,'Feast Sequence'!$E:$E)</f>
        <v>1</v>
      </c>
      <c r="K5" s="12">
        <f>SUMIF('Feast Sequence'!$A:$A,$A5,'Feast Sequence'!$F:$F)</f>
        <v>1</v>
      </c>
      <c r="L5" s="28">
        <f>E5*'Weights (Feast)'!$B$18+J5*'Weights (Feast)'!$B$19+F5*'Weights (Feast)'!$B$20+G5*'Weights (Feast)'!$B$21</f>
        <v>20</v>
      </c>
      <c r="M5" s="28">
        <f>VLOOKUP(B5,'Weights (Feast)'!$A$4:$B$8,2,FALSE())</f>
        <v>20</v>
      </c>
      <c r="N5" s="28">
        <f t="shared" si="1"/>
        <v>0</v>
      </c>
      <c r="O5" s="28">
        <f>SUMIF('Feast Combat Ability'!$A:$A,$A5,'Feast Combat Ability'!$K:$K)</f>
        <v>0</v>
      </c>
      <c r="P5" s="28">
        <f t="shared" si="2"/>
        <v>0.5</v>
      </c>
      <c r="Q5" s="28">
        <f>IF(COUNTIFS('Feast Combat Ability'!$A:$A,$A5,'Feast Combat Ability'!$C:$C,"Special")=0,0,P5*'Weights (Feast)'!$B$75)</f>
        <v>0</v>
      </c>
      <c r="R5" s="28">
        <f t="shared" si="3"/>
        <v>20</v>
      </c>
      <c r="S5" s="28">
        <f>VLOOKUP(B5,'Weights (Feast)'!$A$11:$B$15,2,FALSE())</f>
        <v>20</v>
      </c>
      <c r="T5" s="28">
        <f t="shared" si="4"/>
        <v>0</v>
      </c>
    </row>
    <row r="6" ht="15.0" customHeight="1">
      <c r="A6" s="25" t="str">
        <f>'Monsters Config'!A6</f>
        <v>MONSTER_CHERRYBIRD</v>
      </c>
      <c r="B6" s="26">
        <f>'Monsters Config'!B6</f>
        <v>2</v>
      </c>
      <c r="C6" s="25" t="str">
        <f>'Monsters Config'!C6</f>
        <v>นกเชอรี่</v>
      </c>
      <c r="D6" s="25" t="str">
        <f>'Monsters Config'!D6</f>
        <v>Cherry Bird</v>
      </c>
      <c r="E6" s="26">
        <f>'Monsters Config'!E6</f>
        <v>12</v>
      </c>
      <c r="F6" s="26">
        <f>'Monsters Config'!G6</f>
        <v>4</v>
      </c>
      <c r="G6" s="26">
        <f>'Monsters Config'!H6</f>
        <v>2</v>
      </c>
      <c r="H6" s="27">
        <v>2.0</v>
      </c>
      <c r="I6" s="12">
        <f>COUNTIF('Feast Sequence'!$A:$A,$A6)</f>
        <v>2</v>
      </c>
      <c r="J6" s="12">
        <f>SUMIF('Feast Sequence'!$A:$A,$A6,'Feast Sequence'!$E:$E)</f>
        <v>4</v>
      </c>
      <c r="K6" s="12">
        <f>SUMIF('Feast Sequence'!$A:$A,$A6,'Feast Sequence'!$F:$F)</f>
        <v>2</v>
      </c>
      <c r="L6" s="28">
        <f>E6*'Weights (Feast)'!$B$18+J6*'Weights (Feast)'!$B$19+F6*'Weights (Feast)'!$B$20+G6*'Weights (Feast)'!$B$21</f>
        <v>40</v>
      </c>
      <c r="M6" s="28">
        <f>VLOOKUP(B6,'Weights (Feast)'!$A$4:$B$8,2,FALSE())</f>
        <v>40</v>
      </c>
      <c r="N6" s="28">
        <f t="shared" si="1"/>
        <v>0</v>
      </c>
      <c r="O6" s="28">
        <f>SUMIF('Feast Combat Ability'!$A:$A,$A6,'Feast Combat Ability'!$K:$K)</f>
        <v>0</v>
      </c>
      <c r="P6" s="28">
        <f t="shared" si="2"/>
        <v>1</v>
      </c>
      <c r="Q6" s="28">
        <f>IF(COUNTIFS('Feast Combat Ability'!$A:$A,$A6,'Feast Combat Ability'!$C:$C,"Special")=0,0,P6*'Weights (Feast)'!$B$75)</f>
        <v>0</v>
      </c>
      <c r="R6" s="28">
        <f t="shared" si="3"/>
        <v>40</v>
      </c>
      <c r="S6" s="28">
        <f>VLOOKUP(B6,'Weights (Feast)'!$A$11:$B$15,2,FALSE())</f>
        <v>40</v>
      </c>
      <c r="T6" s="28">
        <f t="shared" si="4"/>
        <v>0</v>
      </c>
    </row>
    <row r="7" ht="15.0" customHeight="1">
      <c r="A7" s="25" t="str">
        <f>'Monsters Config'!A7</f>
        <v>MONSTER_PUDDINGCRAP</v>
      </c>
      <c r="B7" s="26">
        <f>'Monsters Config'!B7</f>
        <v>2</v>
      </c>
      <c r="C7" s="25" t="str">
        <f>'Monsters Config'!C7</f>
        <v>ปู๊ดดิ้ง</v>
      </c>
      <c r="D7" s="25" t="str">
        <f>'Monsters Config'!D7</f>
        <v>Pudding Crab</v>
      </c>
      <c r="E7" s="26">
        <f>'Monsters Config'!E7</f>
        <v>17</v>
      </c>
      <c r="F7" s="26">
        <f>'Monsters Config'!G7</f>
        <v>4</v>
      </c>
      <c r="G7" s="26">
        <f>'Monsters Config'!H7</f>
        <v>1</v>
      </c>
      <c r="H7" s="27">
        <v>2.0</v>
      </c>
      <c r="I7" s="12">
        <f>COUNTIF('Feast Sequence'!$A:$A,$A7)</f>
        <v>2</v>
      </c>
      <c r="J7" s="12">
        <f>SUMIF('Feast Sequence'!$A:$A,$A7,'Feast Sequence'!$E:$E)</f>
        <v>3</v>
      </c>
      <c r="K7" s="12">
        <f>SUMIF('Feast Sequence'!$A:$A,$A7,'Feast Sequence'!$F:$F)</f>
        <v>2</v>
      </c>
      <c r="L7" s="28">
        <f>E7*'Weights (Feast)'!$B$18+J7*'Weights (Feast)'!$B$19+F7*'Weights (Feast)'!$B$20+G7*'Weights (Feast)'!$B$21</f>
        <v>40</v>
      </c>
      <c r="M7" s="28">
        <f>VLOOKUP(B7,'Weights (Feast)'!$A$4:$B$8,2,FALSE())</f>
        <v>40</v>
      </c>
      <c r="N7" s="28">
        <f t="shared" si="1"/>
        <v>0</v>
      </c>
      <c r="O7" s="28">
        <f>SUMIF('Feast Combat Ability'!$A:$A,$A7,'Feast Combat Ability'!$K:$K)</f>
        <v>2.8125</v>
      </c>
      <c r="P7" s="28">
        <f t="shared" si="2"/>
        <v>1</v>
      </c>
      <c r="Q7" s="28">
        <f>IF(COUNTIFS('Feast Combat Ability'!$A:$A,$A7,'Feast Combat Ability'!$C:$C,"Special")=0,0,P7*'Weights (Feast)'!$B$75)</f>
        <v>0</v>
      </c>
      <c r="R7" s="28">
        <f t="shared" si="3"/>
        <v>42.8125</v>
      </c>
      <c r="S7" s="28">
        <f>VLOOKUP(B7,'Weights (Feast)'!$A$11:$B$15,2,FALSE())</f>
        <v>40</v>
      </c>
      <c r="T7" s="28">
        <f t="shared" si="4"/>
        <v>2.8125</v>
      </c>
    </row>
    <row r="8" ht="15.0" customHeight="1">
      <c r="A8" s="25" t="str">
        <f>'Monsters Config'!A8</f>
        <v>MONSTER_SUGARTIGER</v>
      </c>
      <c r="B8" s="26">
        <f>'Monsters Config'!B8</f>
        <v>2</v>
      </c>
      <c r="C8" s="25" t="str">
        <f>'Monsters Config'!C8</f>
        <v>เสื้อโฮกน้ำตาลปี๊บ</v>
      </c>
      <c r="D8" s="25" t="str">
        <f>'Monsters Config'!D8</f>
        <v>Sugar Tiger</v>
      </c>
      <c r="E8" s="26">
        <f>'Monsters Config'!E8</f>
        <v>8</v>
      </c>
      <c r="F8" s="26">
        <f>'Monsters Config'!G8</f>
        <v>2</v>
      </c>
      <c r="G8" s="26">
        <f>'Monsters Config'!H8</f>
        <v>7</v>
      </c>
      <c r="H8" s="27">
        <v>2.0</v>
      </c>
      <c r="I8" s="12">
        <f>COUNTIF('Feast Sequence'!$A:$A,$A8)</f>
        <v>2</v>
      </c>
      <c r="J8" s="12">
        <f>SUMIF('Feast Sequence'!$A:$A,$A8,'Feast Sequence'!$E:$E)</f>
        <v>4</v>
      </c>
      <c r="K8" s="12">
        <f>SUMIF('Feast Sequence'!$A:$A,$A8,'Feast Sequence'!$F:$F)</f>
        <v>2</v>
      </c>
      <c r="L8" s="28">
        <f>E8*'Weights (Feast)'!$B$18+J8*'Weights (Feast)'!$B$19+F8*'Weights (Feast)'!$B$20+G8*'Weights (Feast)'!$B$21</f>
        <v>40</v>
      </c>
      <c r="M8" s="28">
        <f>VLOOKUP(B8,'Weights (Feast)'!$A$4:$B$8,2,FALSE())</f>
        <v>40</v>
      </c>
      <c r="N8" s="28">
        <f t="shared" si="1"/>
        <v>0</v>
      </c>
      <c r="O8" s="28">
        <f>SUMIF('Feast Combat Ability'!$A:$A,$A8,'Feast Combat Ability'!$K:$K)</f>
        <v>3.75</v>
      </c>
      <c r="P8" s="28">
        <f t="shared" si="2"/>
        <v>1</v>
      </c>
      <c r="Q8" s="28">
        <f>IF(COUNTIFS('Feast Combat Ability'!$A:$A,$A8,'Feast Combat Ability'!$C:$C,"Special")=0,0,P8*'Weights (Feast)'!$B$75)</f>
        <v>0</v>
      </c>
      <c r="R8" s="28">
        <f t="shared" si="3"/>
        <v>43.75</v>
      </c>
      <c r="S8" s="28">
        <f>VLOOKUP(B8,'Weights (Feast)'!$A$11:$B$15,2,FALSE())</f>
        <v>40</v>
      </c>
      <c r="T8" s="28">
        <f t="shared" si="4"/>
        <v>3.75</v>
      </c>
    </row>
    <row r="9" ht="23.25" customHeight="1">
      <c r="A9" s="25" t="str">
        <f>'Monsters Config'!A9</f>
        <v>MONSTER_SPICYHEDGEHOG</v>
      </c>
      <c r="B9" s="26">
        <f>'Monsters Config'!B9</f>
        <v>3</v>
      </c>
      <c r="C9" s="25" t="str">
        <f>'Monsters Config'!C9</f>
        <v>เม่นพริก</v>
      </c>
      <c r="D9" s="25" t="str">
        <f>'Monsters Config'!D9</f>
        <v>Spicy Hedgehog</v>
      </c>
      <c r="E9" s="26">
        <f>'Monsters Config'!E9</f>
        <v>12</v>
      </c>
      <c r="F9" s="26">
        <f>'Monsters Config'!G9</f>
        <v>7</v>
      </c>
      <c r="G9" s="26">
        <f>'Monsters Config'!H9</f>
        <v>6</v>
      </c>
      <c r="H9" s="27">
        <v>2.0</v>
      </c>
      <c r="I9" s="12">
        <f>COUNTIF('Feast Sequence'!$A:$A,$A9)</f>
        <v>2</v>
      </c>
      <c r="J9" s="12">
        <f>SUMIF('Feast Sequence'!$A:$A,$A9,'Feast Sequence'!$E:$E)</f>
        <v>5</v>
      </c>
      <c r="K9" s="12">
        <f>SUMIF('Feast Sequence'!$A:$A,$A9,'Feast Sequence'!$F:$F)</f>
        <v>2</v>
      </c>
      <c r="L9" s="28">
        <f>E9*'Weights (Feast)'!$B$18+J9*'Weights (Feast)'!$B$19+F9*'Weights (Feast)'!$B$20+G9*'Weights (Feast)'!$B$21</f>
        <v>60</v>
      </c>
      <c r="M9" s="28">
        <f>VLOOKUP(B9,'Weights (Feast)'!$A$4:$B$8,2,FALSE())</f>
        <v>60</v>
      </c>
      <c r="N9" s="28">
        <f t="shared" si="1"/>
        <v>0</v>
      </c>
      <c r="O9" s="28">
        <f>SUMIF('Feast Combat Ability'!$A:$A,$A9,'Feast Combat Ability'!$K:$K)</f>
        <v>10.125</v>
      </c>
      <c r="P9" s="28">
        <f t="shared" si="2"/>
        <v>1</v>
      </c>
      <c r="Q9" s="28">
        <f>IF(COUNTIFS('Feast Combat Ability'!$A:$A,$A9,'Feast Combat Ability'!$C:$C,"Special")=0,0,P9*'Weights (Feast)'!$B$75)</f>
        <v>0</v>
      </c>
      <c r="R9" s="28">
        <f t="shared" si="3"/>
        <v>70.125</v>
      </c>
      <c r="S9" s="28">
        <f>VLOOKUP(B9,'Weights (Feast)'!$A$11:$B$15,2,FALSE())</f>
        <v>60</v>
      </c>
      <c r="T9" s="28">
        <f t="shared" si="4"/>
        <v>10.125</v>
      </c>
    </row>
    <row r="10" ht="15.0" customHeight="1">
      <c r="A10" s="25" t="str">
        <f>'Monsters Config'!A10</f>
        <v>MONSTER_BLUEFIN</v>
      </c>
      <c r="B10" s="26">
        <f>'Monsters Config'!B10</f>
        <v>3</v>
      </c>
      <c r="C10" s="25" t="str">
        <f>'Monsters Config'!C10</f>
        <v>ปลาทูเพื่อนรัก</v>
      </c>
      <c r="D10" s="25" t="str">
        <f>'Monsters Config'!D10</f>
        <v>Bluefin In love</v>
      </c>
      <c r="E10" s="26">
        <f>'Monsters Config'!E10</f>
        <v>16</v>
      </c>
      <c r="F10" s="26">
        <f>'Monsters Config'!G10</f>
        <v>6</v>
      </c>
      <c r="G10" s="26">
        <f>'Monsters Config'!H10</f>
        <v>7</v>
      </c>
      <c r="H10" s="29">
        <v>3.0</v>
      </c>
      <c r="I10" s="12">
        <f>COUNTIF('Feast Sequence'!$A:$A,$A10)</f>
        <v>2</v>
      </c>
      <c r="J10" s="12">
        <f>SUMIF('Feast Sequence'!$A:$A,$A10,'Feast Sequence'!$E:$E)</f>
        <v>4</v>
      </c>
      <c r="K10" s="12">
        <f>SUMIF('Feast Sequence'!$A:$A,$A10,'Feast Sequence'!$F:$F)</f>
        <v>2</v>
      </c>
      <c r="L10" s="28">
        <f>E10*'Weights (Feast)'!$B$18+J10*'Weights (Feast)'!$B$19+F10*'Weights (Feast)'!$B$20+G10*'Weights (Feast)'!$B$21</f>
        <v>60</v>
      </c>
      <c r="M10" s="28">
        <f>VLOOKUP(B10,'Weights (Feast)'!$A$4:$B$8,2,FALSE())</f>
        <v>60</v>
      </c>
      <c r="N10" s="28">
        <f t="shared" si="1"/>
        <v>0</v>
      </c>
      <c r="O10" s="28">
        <f>SUMIF('Feast Combat Ability'!$A:$A,$A10,'Feast Combat Ability'!$K:$K)</f>
        <v>18</v>
      </c>
      <c r="P10" s="28">
        <f t="shared" si="2"/>
        <v>0.6666666667</v>
      </c>
      <c r="Q10" s="28">
        <f>IF(COUNTIFS('Feast Combat Ability'!$A:$A,$A10,'Feast Combat Ability'!$C:$C,"Special")=0,0,P10*'Weights (Feast)'!$B$75)</f>
        <v>0</v>
      </c>
      <c r="R10" s="28">
        <f t="shared" si="3"/>
        <v>78</v>
      </c>
      <c r="S10" s="28">
        <f>VLOOKUP(B10,'Weights (Feast)'!$A$11:$B$15,2,FALSE())</f>
        <v>60</v>
      </c>
      <c r="T10" s="28">
        <f t="shared" si="4"/>
        <v>18</v>
      </c>
    </row>
    <row r="11" ht="15.0" customHeight="1">
      <c r="A11" s="25" t="str">
        <f>'Monsters Config'!A11</f>
        <v>MONSTER_PIZZATURTLE</v>
      </c>
      <c r="B11" s="26">
        <f>'Monsters Config'!B11</f>
        <v>3</v>
      </c>
      <c r="C11" s="25" t="str">
        <f>'Monsters Config'!C11</f>
        <v>เต่าพิซซ่า</v>
      </c>
      <c r="D11" s="25" t="str">
        <f>'Monsters Config'!D11</f>
        <v>Pizza Turtle</v>
      </c>
      <c r="E11" s="26">
        <f>'Monsters Config'!E11</f>
        <v>25</v>
      </c>
      <c r="F11" s="26">
        <f>'Monsters Config'!G11</f>
        <v>7</v>
      </c>
      <c r="G11" s="26">
        <f>'Monsters Config'!H11</f>
        <v>1</v>
      </c>
      <c r="H11" s="27">
        <v>2.0</v>
      </c>
      <c r="I11" s="12">
        <f>COUNTIF('Feast Sequence'!$A:$A,$A11)</f>
        <v>2</v>
      </c>
      <c r="J11" s="12">
        <f>SUMIF('Feast Sequence'!$A:$A,$A11,'Feast Sequence'!$E:$E)</f>
        <v>4</v>
      </c>
      <c r="K11" s="12">
        <f>SUMIF('Feast Sequence'!$A:$A,$A11,'Feast Sequence'!$F:$F)</f>
        <v>2</v>
      </c>
      <c r="L11" s="28">
        <f>E11*'Weights (Feast)'!$B$18+J11*'Weights (Feast)'!$B$19+F11*'Weights (Feast)'!$B$20+G11*'Weights (Feast)'!$B$21</f>
        <v>60</v>
      </c>
      <c r="M11" s="28">
        <f>VLOOKUP(B11,'Weights (Feast)'!$A$4:$B$8,2,FALSE())</f>
        <v>60</v>
      </c>
      <c r="N11" s="28">
        <f t="shared" si="1"/>
        <v>0</v>
      </c>
      <c r="O11" s="28">
        <f>SUMIF('Feast Combat Ability'!$A:$A,$A11,'Feast Combat Ability'!$K:$K)</f>
        <v>11.25</v>
      </c>
      <c r="P11" s="28">
        <f t="shared" si="2"/>
        <v>1</v>
      </c>
      <c r="Q11" s="28">
        <f>IF(COUNTIFS('Feast Combat Ability'!$A:$A,$A11,'Feast Combat Ability'!$C:$C,"Special")=0,0,P11*'Weights (Feast)'!$B$75)</f>
        <v>0</v>
      </c>
      <c r="R11" s="28">
        <f t="shared" si="3"/>
        <v>71.25</v>
      </c>
      <c r="S11" s="28">
        <f>VLOOKUP(B11,'Weights (Feast)'!$A$11:$B$15,2,FALSE())</f>
        <v>60</v>
      </c>
      <c r="T11" s="28">
        <f t="shared" si="4"/>
        <v>11.25</v>
      </c>
    </row>
    <row r="12" ht="15.0" customHeight="1">
      <c r="A12" s="25" t="str">
        <f>'Monsters Config'!A12</f>
        <v>MONSTER_DURAINBOMB</v>
      </c>
      <c r="B12" s="26">
        <f>'Monsters Config'!B12</f>
        <v>3</v>
      </c>
      <c r="C12" s="25" t="str">
        <f>'Monsters Config'!C12</f>
        <v>ทุเรียนระเบิด</v>
      </c>
      <c r="D12" s="25" t="str">
        <f>'Monsters Config'!D12</f>
        <v>Durain Bomb</v>
      </c>
      <c r="E12" s="26">
        <f>'Monsters Config'!E12</f>
        <v>14</v>
      </c>
      <c r="F12" s="26">
        <f>'Monsters Config'!G12</f>
        <v>8</v>
      </c>
      <c r="G12" s="26">
        <f>'Monsters Config'!H12</f>
        <v>2</v>
      </c>
      <c r="H12" s="29">
        <v>3.0</v>
      </c>
      <c r="I12" s="12">
        <f>COUNTIF('Feast Sequence'!$A:$A,$A12)</f>
        <v>2</v>
      </c>
      <c r="J12" s="12">
        <f>SUMIF('Feast Sequence'!$A:$A,$A12,'Feast Sequence'!$E:$E)</f>
        <v>6</v>
      </c>
      <c r="K12" s="12">
        <f>SUMIF('Feast Sequence'!$A:$A,$A12,'Feast Sequence'!$F:$F)</f>
        <v>2</v>
      </c>
      <c r="L12" s="28">
        <f>E12*'Weights (Feast)'!$B$18+J12*'Weights (Feast)'!$B$19+F12*'Weights (Feast)'!$B$20+G12*'Weights (Feast)'!$B$21</f>
        <v>60</v>
      </c>
      <c r="M12" s="28">
        <f>VLOOKUP(B12,'Weights (Feast)'!$A$4:$B$8,2,FALSE())</f>
        <v>60</v>
      </c>
      <c r="N12" s="28">
        <f t="shared" si="1"/>
        <v>0</v>
      </c>
      <c r="O12" s="28">
        <f>SUMIF('Feast Combat Ability'!$A:$A,$A12,'Feast Combat Ability'!$K:$K)</f>
        <v>27</v>
      </c>
      <c r="P12" s="28">
        <f t="shared" si="2"/>
        <v>0.6666666667</v>
      </c>
      <c r="Q12" s="28">
        <f>IF(COUNTIFS('Feast Combat Ability'!$A:$A,$A12,'Feast Combat Ability'!$C:$C,"Special")=0,0,P12*'Weights (Feast)'!$B$75)</f>
        <v>0</v>
      </c>
      <c r="R12" s="28">
        <f t="shared" si="3"/>
        <v>87</v>
      </c>
      <c r="S12" s="28">
        <f>VLOOKUP(B12,'Weights (Feast)'!$A$11:$B$15,2,FALSE())</f>
        <v>60</v>
      </c>
      <c r="T12" s="28">
        <f t="shared" si="4"/>
        <v>27</v>
      </c>
    </row>
    <row r="13" ht="15.0" customHeight="1">
      <c r="A13" s="25" t="str">
        <f>'Monsters Config'!A13</f>
        <v>MONSTER_CHIVE</v>
      </c>
      <c r="B13" s="26">
        <f>'Monsters Config'!B13</f>
        <v>3</v>
      </c>
      <c r="C13" s="25" t="str">
        <f>'Monsters Config'!C13</f>
        <v>กุ้ยช่ายสด</v>
      </c>
      <c r="D13" s="25" t="str">
        <f>'Monsters Config'!D13</f>
        <v/>
      </c>
      <c r="E13" s="26">
        <f>'Monsters Config'!E13</f>
        <v>6</v>
      </c>
      <c r="F13" s="26">
        <f>'Monsters Config'!G13</f>
        <v>8</v>
      </c>
      <c r="G13" s="26">
        <f>'Monsters Config'!H13</f>
        <v>12</v>
      </c>
      <c r="H13" s="27">
        <v>2.0</v>
      </c>
      <c r="I13" s="12">
        <f>COUNTIF('Feast Sequence'!$A:$A,$A13)</f>
        <v>2</v>
      </c>
      <c r="J13" s="12">
        <f>SUMIF('Feast Sequence'!$A:$A,$A13,'Feast Sequence'!$E:$E)</f>
        <v>5</v>
      </c>
      <c r="K13" s="12">
        <f>SUMIF('Feast Sequence'!$A:$A,$A13,'Feast Sequence'!$F:$F)</f>
        <v>2</v>
      </c>
      <c r="L13" s="28">
        <f>E13*'Weights (Feast)'!$B$18+J13*'Weights (Feast)'!$B$19+F13*'Weights (Feast)'!$B$20+G13*'Weights (Feast)'!$B$21</f>
        <v>69</v>
      </c>
      <c r="M13" s="28">
        <f>VLOOKUP(B13,'Weights (Feast)'!$A$4:$B$8,2,FALSE())</f>
        <v>60</v>
      </c>
      <c r="N13" s="28">
        <f t="shared" si="1"/>
        <v>9</v>
      </c>
      <c r="O13" s="28">
        <f>SUMIF('Feast Combat Ability'!$A:$A,$A13,'Feast Combat Ability'!$K:$K)</f>
        <v>6</v>
      </c>
      <c r="P13" s="28">
        <f t="shared" si="2"/>
        <v>1</v>
      </c>
      <c r="Q13" s="28">
        <f>IF(COUNTIFS('Feast Combat Ability'!$A:$A,$A13,'Feast Combat Ability'!$C:$C,"Special")=0,0,P13*'Weights (Feast)'!$B$75)</f>
        <v>0</v>
      </c>
      <c r="R13" s="28">
        <f t="shared" si="3"/>
        <v>75</v>
      </c>
      <c r="S13" s="28">
        <f>VLOOKUP(B13,'Weights (Feast)'!$A$11:$B$15,2,FALSE())</f>
        <v>60</v>
      </c>
      <c r="T13" s="28">
        <f t="shared" si="4"/>
        <v>15</v>
      </c>
    </row>
    <row r="14" ht="15.0" customHeight="1">
      <c r="A14" s="25" t="str">
        <f>'Monsters Config'!A14</f>
        <v>MONSTER_BROCOLION</v>
      </c>
      <c r="B14" s="26">
        <f>'Monsters Config'!B14</f>
        <v>4</v>
      </c>
      <c r="C14" s="25" t="str">
        <f>'Monsters Config'!C14</f>
        <v>สิงโตบล็อคโคลี่</v>
      </c>
      <c r="D14" s="25" t="str">
        <f>'Monsters Config'!D14</f>
        <v>BrocoLion</v>
      </c>
      <c r="E14" s="26">
        <f>'Monsters Config'!E14</f>
        <v>20</v>
      </c>
      <c r="F14" s="26">
        <f>'Monsters Config'!G14</f>
        <v>6</v>
      </c>
      <c r="G14" s="26">
        <f>'Monsters Config'!H14</f>
        <v>9</v>
      </c>
      <c r="H14" s="27">
        <v>2.0</v>
      </c>
      <c r="I14" s="12">
        <f>COUNTIF('Feast Sequence'!$A:$A,$A14)</f>
        <v>3</v>
      </c>
      <c r="J14" s="12">
        <f>SUMIF('Feast Sequence'!$A:$A,$A14,'Feast Sequence'!$E:$E)</f>
        <v>8</v>
      </c>
      <c r="K14" s="12">
        <f>SUMIF('Feast Sequence'!$A:$A,$A14,'Feast Sequence'!$F:$F)</f>
        <v>3</v>
      </c>
      <c r="L14" s="28">
        <f>E14*'Weights (Feast)'!$B$18+J14*'Weights (Feast)'!$B$19+F14*'Weights (Feast)'!$B$20+G14*'Weights (Feast)'!$B$21</f>
        <v>80</v>
      </c>
      <c r="M14" s="28">
        <f>VLOOKUP(B14,'Weights (Feast)'!$A$4:$B$8,2,FALSE())</f>
        <v>80</v>
      </c>
      <c r="N14" s="28">
        <f t="shared" si="1"/>
        <v>0</v>
      </c>
      <c r="O14" s="28">
        <f>SUMIF('Feast Combat Ability'!$A:$A,$A14,'Feast Combat Ability'!$K:$K)</f>
        <v>6.75</v>
      </c>
      <c r="P14" s="28">
        <f t="shared" si="2"/>
        <v>1.5</v>
      </c>
      <c r="Q14" s="28">
        <f>IF(COUNTIFS('Feast Combat Ability'!$A:$A,$A14,'Feast Combat Ability'!$C:$C,"Special")=0,0,P14*'Weights (Feast)'!$B$75)</f>
        <v>0</v>
      </c>
      <c r="R14" s="28">
        <f t="shared" si="3"/>
        <v>86.75</v>
      </c>
      <c r="S14" s="28">
        <f>VLOOKUP(B14,'Weights (Feast)'!$A$11:$B$15,2,FALSE())</f>
        <v>80</v>
      </c>
      <c r="T14" s="28">
        <f t="shared" si="4"/>
        <v>6.75</v>
      </c>
    </row>
    <row r="15" ht="23.25" customHeight="1">
      <c r="A15" s="25" t="str">
        <f>'Monsters Config'!A15</f>
        <v>MONSTER_BANANAOCTOPUS</v>
      </c>
      <c r="B15" s="26">
        <f>'Monsters Config'!B15</f>
        <v>4</v>
      </c>
      <c r="C15" s="25" t="str">
        <f>'Monsters Config'!C15</f>
        <v>หมึกกล้วย</v>
      </c>
      <c r="D15" s="25" t="str">
        <f>'Monsters Config'!D15</f>
        <v>Banana Octopus</v>
      </c>
      <c r="E15" s="26">
        <f>'Monsters Config'!E15</f>
        <v>27</v>
      </c>
      <c r="F15" s="26">
        <f>'Monsters Config'!G15</f>
        <v>5</v>
      </c>
      <c r="G15" s="26">
        <f>'Monsters Config'!H15</f>
        <v>10</v>
      </c>
      <c r="H15" s="27">
        <v>2.0</v>
      </c>
      <c r="I15" s="12">
        <f>COUNTIF('Feast Sequence'!$A:$A,$A15)</f>
        <v>3</v>
      </c>
      <c r="J15" s="12">
        <f>SUMIF('Feast Sequence'!$A:$A,$A15,'Feast Sequence'!$E:$E)</f>
        <v>6</v>
      </c>
      <c r="K15" s="12">
        <f>SUMIF('Feast Sequence'!$A:$A,$A15,'Feast Sequence'!$F:$F)</f>
        <v>3</v>
      </c>
      <c r="L15" s="28">
        <f>E15*'Weights (Feast)'!$B$18+J15*'Weights (Feast)'!$B$19+F15*'Weights (Feast)'!$B$20+G15*'Weights (Feast)'!$B$21</f>
        <v>80</v>
      </c>
      <c r="M15" s="28">
        <f>VLOOKUP(B15,'Weights (Feast)'!$A$4:$B$8,2,FALSE())</f>
        <v>80</v>
      </c>
      <c r="N15" s="28">
        <f t="shared" si="1"/>
        <v>0</v>
      </c>
      <c r="O15" s="28">
        <f>SUMIF('Feast Combat Ability'!$A:$A,$A15,'Feast Combat Ability'!$K:$K)</f>
        <v>6.75</v>
      </c>
      <c r="P15" s="28">
        <f t="shared" si="2"/>
        <v>1.5</v>
      </c>
      <c r="Q15" s="28">
        <f>IF(COUNTIFS('Feast Combat Ability'!$A:$A,$A15,'Feast Combat Ability'!$C:$C,"Special")=0,0,P15*'Weights (Feast)'!$B$75)</f>
        <v>0</v>
      </c>
      <c r="R15" s="28">
        <f t="shared" si="3"/>
        <v>86.75</v>
      </c>
      <c r="S15" s="28">
        <f>VLOOKUP(B15,'Weights (Feast)'!$A$11:$B$15,2,FALSE())</f>
        <v>80</v>
      </c>
      <c r="T15" s="28">
        <f t="shared" si="4"/>
        <v>6.75</v>
      </c>
    </row>
    <row r="16" ht="15.0" customHeight="1">
      <c r="A16" s="25" t="str">
        <f>'Monsters Config'!A16</f>
        <v>MONSTER_UBEECORN</v>
      </c>
      <c r="B16" s="26">
        <f>'Monsters Config'!B16</f>
        <v>4</v>
      </c>
      <c r="C16" s="25" t="str">
        <f>'Monsters Config'!C16</f>
        <v>ยูบีคอร์น</v>
      </c>
      <c r="D16" s="25" t="str">
        <f>'Monsters Config'!D16</f>
        <v>Ubeecorn</v>
      </c>
      <c r="E16" s="26">
        <f>'Monsters Config'!E16</f>
        <v>17</v>
      </c>
      <c r="F16" s="26">
        <f>'Monsters Config'!G16</f>
        <v>2</v>
      </c>
      <c r="G16" s="26">
        <f>'Monsters Config'!H16</f>
        <v>15</v>
      </c>
      <c r="H16" s="29">
        <v>4.0</v>
      </c>
      <c r="I16" s="12">
        <f>COUNTIF('Feast Sequence'!$A:$A,$A16)</f>
        <v>3</v>
      </c>
      <c r="J16" s="12">
        <f>SUMIF('Feast Sequence'!$A:$A,$A16,'Feast Sequence'!$E:$E)</f>
        <v>9</v>
      </c>
      <c r="K16" s="12">
        <f>SUMIF('Feast Sequence'!$A:$A,$A16,'Feast Sequence'!$F:$F)</f>
        <v>3</v>
      </c>
      <c r="L16" s="28">
        <f>E16*'Weights (Feast)'!$B$18+J16*'Weights (Feast)'!$B$19+F16*'Weights (Feast)'!$B$20+G16*'Weights (Feast)'!$B$21</f>
        <v>80</v>
      </c>
      <c r="M16" s="28">
        <f>VLOOKUP(B16,'Weights (Feast)'!$A$4:$B$8,2,FALSE())</f>
        <v>80</v>
      </c>
      <c r="N16" s="28">
        <f t="shared" si="1"/>
        <v>0</v>
      </c>
      <c r="O16" s="28">
        <f>SUMIF('Feast Combat Ability'!$A:$A,$A16,'Feast Combat Ability'!$K:$K)</f>
        <v>10.125</v>
      </c>
      <c r="P16" s="28">
        <f t="shared" si="2"/>
        <v>0.75</v>
      </c>
      <c r="Q16" s="28">
        <f>IF(COUNTIFS('Feast Combat Ability'!$A:$A,$A16,'Feast Combat Ability'!$C:$C,"Special")=0,0,P16*'Weights (Feast)'!$B$75)</f>
        <v>0</v>
      </c>
      <c r="R16" s="28">
        <f t="shared" si="3"/>
        <v>90.125</v>
      </c>
      <c r="S16" s="28">
        <f>VLOOKUP(B16,'Weights (Feast)'!$A$11:$B$15,2,FALSE())</f>
        <v>80</v>
      </c>
      <c r="T16" s="28">
        <f t="shared" si="4"/>
        <v>10.125</v>
      </c>
    </row>
    <row r="17" ht="23.25" customHeight="1">
      <c r="A17" s="25" t="str">
        <f>'Monsters Config'!A17</f>
        <v>MONSTER_MONKEYCUPSSPICES</v>
      </c>
      <c r="B17" s="26">
        <f>'Monsters Config'!B17</f>
        <v>4</v>
      </c>
      <c r="C17" s="25" t="str">
        <f>'Monsters Config'!C17</f>
        <v>ต้นหม้อข้าวหม้อแกง</v>
      </c>
      <c r="D17" s="25" t="str">
        <f>'Monsters Config'!D17</f>
        <v>MonkeyCupsSpices</v>
      </c>
      <c r="E17" s="26">
        <f>'Monsters Config'!E17</f>
        <v>24</v>
      </c>
      <c r="F17" s="26">
        <f>'Monsters Config'!G17</f>
        <v>8</v>
      </c>
      <c r="G17" s="26">
        <f>'Monsters Config'!H17</f>
        <v>7</v>
      </c>
      <c r="H17" s="27">
        <v>2.0</v>
      </c>
      <c r="I17" s="12">
        <f>COUNTIF('Feast Sequence'!$A:$A,$A17)</f>
        <v>3</v>
      </c>
      <c r="J17" s="12">
        <f>SUMIF('Feast Sequence'!$A:$A,$A17,'Feast Sequence'!$E:$E)</f>
        <v>6</v>
      </c>
      <c r="K17" s="12">
        <f>SUMIF('Feast Sequence'!$A:$A,$A17,'Feast Sequence'!$F:$F)</f>
        <v>3</v>
      </c>
      <c r="L17" s="28">
        <f>E17*'Weights (Feast)'!$B$18+J17*'Weights (Feast)'!$B$19+F17*'Weights (Feast)'!$B$20+G17*'Weights (Feast)'!$B$21</f>
        <v>80</v>
      </c>
      <c r="M17" s="28">
        <f>VLOOKUP(B17,'Weights (Feast)'!$A$4:$B$8,2,FALSE())</f>
        <v>80</v>
      </c>
      <c r="N17" s="28">
        <f t="shared" si="1"/>
        <v>0</v>
      </c>
      <c r="O17" s="28">
        <f>SUMIF('Feast Combat Ability'!$A:$A,$A17,'Feast Combat Ability'!$K:$K)</f>
        <v>10.125</v>
      </c>
      <c r="P17" s="28">
        <f t="shared" si="2"/>
        <v>1.5</v>
      </c>
      <c r="Q17" s="28">
        <f>IF(COUNTIFS('Feast Combat Ability'!$A:$A,$A17,'Feast Combat Ability'!$C:$C,"Special")=0,0,P17*'Weights (Feast)'!$B$75)</f>
        <v>0</v>
      </c>
      <c r="R17" s="28">
        <f t="shared" si="3"/>
        <v>90.125</v>
      </c>
      <c r="S17" s="28">
        <f>VLOOKUP(B17,'Weights (Feast)'!$A$11:$B$15,2,FALSE())</f>
        <v>80</v>
      </c>
      <c r="T17" s="28">
        <f t="shared" si="4"/>
        <v>10.125</v>
      </c>
    </row>
    <row r="18" ht="23.25" customHeight="1">
      <c r="A18" s="25" t="str">
        <f>'Monsters Config'!A18</f>
        <v>MONSTER_DEARBOKCHOY</v>
      </c>
      <c r="B18" s="26">
        <f>'Monsters Config'!B18</f>
        <v>5</v>
      </c>
      <c r="C18" s="25" t="str">
        <f>'Monsters Config'!C18</f>
        <v>กวางตุ้งฮ่องเต้</v>
      </c>
      <c r="D18" s="25" t="str">
        <f>'Monsters Config'!D18</f>
        <v>DearBokchoy</v>
      </c>
      <c r="E18" s="26">
        <f>'Monsters Config'!E18</f>
        <v>50</v>
      </c>
      <c r="F18" s="26">
        <f>'Monsters Config'!G18</f>
        <v>5</v>
      </c>
      <c r="G18" s="26">
        <f>'Monsters Config'!H18</f>
        <v>10</v>
      </c>
      <c r="H18" s="29">
        <v>3.0</v>
      </c>
      <c r="I18" s="12">
        <f>COUNTIF('Feast Sequence'!$A:$A,$A18)</f>
        <v>3</v>
      </c>
      <c r="J18" s="12">
        <f>SUMIF('Feast Sequence'!$A:$A,$A18,'Feast Sequence'!$E:$E)</f>
        <v>5</v>
      </c>
      <c r="K18" s="12">
        <f>SUMIF('Feast Sequence'!$A:$A,$A18,'Feast Sequence'!$F:$F)</f>
        <v>3</v>
      </c>
      <c r="L18" s="28">
        <f>E18*'Weights (Feast)'!$B$18+J18*'Weights (Feast)'!$B$19+F18*'Weights (Feast)'!$B$20+G18*'Weights (Feast)'!$B$21</f>
        <v>100</v>
      </c>
      <c r="M18" s="28">
        <f>VLOOKUP(B18,'Weights (Feast)'!$A$4:$B$8,2,FALSE())</f>
        <v>100</v>
      </c>
      <c r="N18" s="28">
        <f t="shared" si="1"/>
        <v>0</v>
      </c>
      <c r="O18" s="28">
        <f>SUMIF('Feast Combat Ability'!$A:$A,$A18,'Feast Combat Ability'!$K:$K)</f>
        <v>18</v>
      </c>
      <c r="P18" s="28">
        <f t="shared" si="2"/>
        <v>1</v>
      </c>
      <c r="Q18" s="28">
        <f>IF(COUNTIFS('Feast Combat Ability'!$A:$A,$A18,'Feast Combat Ability'!$C:$C,"Special")=0,0,P18*'Weights (Feast)'!$B$75)</f>
        <v>0</v>
      </c>
      <c r="R18" s="28">
        <f t="shared" si="3"/>
        <v>118</v>
      </c>
      <c r="S18" s="28">
        <f>VLOOKUP(B18,'Weights (Feast)'!$A$11:$B$15,2,FALSE())</f>
        <v>100</v>
      </c>
      <c r="T18" s="28">
        <f t="shared" si="4"/>
        <v>18</v>
      </c>
    </row>
    <row r="19" ht="15.0" customHeight="1">
      <c r="A19" s="25" t="str">
        <f>'Monsters Config'!A19</f>
        <v>MONSTER_JELLYUDON</v>
      </c>
      <c r="B19" s="26">
        <f>'Monsters Config'!B19</f>
        <v>5</v>
      </c>
      <c r="C19" s="25" t="str">
        <f>'Monsters Config'!C19</f>
        <v>แมงกะพรุนอูด้ง</v>
      </c>
      <c r="D19" s="25" t="str">
        <f>'Monsters Config'!D19</f>
        <v>Jelly Udon</v>
      </c>
      <c r="E19" s="26">
        <f>'Monsters Config'!E19</f>
        <v>40</v>
      </c>
      <c r="F19" s="26">
        <f>'Monsters Config'!G19</f>
        <v>6</v>
      </c>
      <c r="G19" s="26">
        <f>'Monsters Config'!H19</f>
        <v>6</v>
      </c>
      <c r="H19" s="29">
        <v>4.0</v>
      </c>
      <c r="I19" s="12">
        <f>COUNTIF('Feast Sequence'!$A:$A,$A19)</f>
        <v>3</v>
      </c>
      <c r="J19" s="12">
        <f>SUMIF('Feast Sequence'!$A:$A,$A19,'Feast Sequence'!$E:$E)</f>
        <v>10</v>
      </c>
      <c r="K19" s="12">
        <f>SUMIF('Feast Sequence'!$A:$A,$A19,'Feast Sequence'!$F:$F)</f>
        <v>3</v>
      </c>
      <c r="L19" s="28">
        <f>E19*'Weights (Feast)'!$B$18+J19*'Weights (Feast)'!$B$19+F19*'Weights (Feast)'!$B$20+G19*'Weights (Feast)'!$B$21</f>
        <v>100</v>
      </c>
      <c r="M19" s="28">
        <f>VLOOKUP(B19,'Weights (Feast)'!$A$4:$B$8,2,FALSE())</f>
        <v>100</v>
      </c>
      <c r="N19" s="28">
        <f t="shared" si="1"/>
        <v>0</v>
      </c>
      <c r="O19" s="28">
        <f>SUMIF('Feast Combat Ability'!$A:$A,$A19,'Feast Combat Ability'!$K:$K)</f>
        <v>27</v>
      </c>
      <c r="P19" s="28">
        <f t="shared" si="2"/>
        <v>0.75</v>
      </c>
      <c r="Q19" s="28">
        <f>IF(COUNTIFS('Feast Combat Ability'!$A:$A,$A19,'Feast Combat Ability'!$C:$C,"Special")=0,0,P19*'Weights (Feast)'!$B$75)</f>
        <v>0</v>
      </c>
      <c r="R19" s="28">
        <f t="shared" si="3"/>
        <v>127</v>
      </c>
      <c r="S19" s="28">
        <f>VLOOKUP(B19,'Weights (Feast)'!$A$11:$B$15,2,FALSE())</f>
        <v>100</v>
      </c>
      <c r="T19" s="28">
        <f t="shared" si="4"/>
        <v>27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20.0"/>
    <col customWidth="1" min="3" max="3" width="7.0"/>
    <col customWidth="1" min="4" max="4" width="14.0"/>
    <col customWidth="1" min="5" max="5" width="7.0"/>
    <col customWidth="1" min="6" max="6" width="8.0"/>
    <col customWidth="1" min="7" max="7" width="44.0"/>
    <col customWidth="1" min="8" max="26" width="8.63"/>
  </cols>
  <sheetData>
    <row r="1" ht="15.0" customHeight="1">
      <c r="A1" s="3" t="s">
        <v>1</v>
      </c>
      <c r="B1" s="3" t="s">
        <v>186</v>
      </c>
      <c r="C1" s="3" t="s">
        <v>187</v>
      </c>
      <c r="D1" s="3" t="s">
        <v>188</v>
      </c>
      <c r="E1" s="3" t="s">
        <v>18</v>
      </c>
      <c r="F1" s="3" t="s">
        <v>189</v>
      </c>
      <c r="G1" s="3" t="s">
        <v>35</v>
      </c>
    </row>
    <row r="2" ht="15.0" customHeight="1">
      <c r="A2" s="9" t="s">
        <v>38</v>
      </c>
      <c r="B2" s="9" t="s">
        <v>45</v>
      </c>
      <c r="C2" s="10">
        <v>1.0</v>
      </c>
      <c r="D2" s="9" t="s">
        <v>190</v>
      </c>
      <c r="E2" s="10">
        <v>2.0</v>
      </c>
      <c r="F2" s="10">
        <v>1.0</v>
      </c>
      <c r="G2" s="30" t="s">
        <v>191</v>
      </c>
    </row>
    <row r="3" ht="15.0" customHeight="1">
      <c r="A3" s="9" t="s">
        <v>49</v>
      </c>
      <c r="B3" s="9" t="s">
        <v>51</v>
      </c>
      <c r="C3" s="10">
        <v>1.0</v>
      </c>
      <c r="D3" s="9" t="s">
        <v>190</v>
      </c>
      <c r="E3" s="10">
        <v>1.0</v>
      </c>
      <c r="F3" s="10">
        <v>1.0</v>
      </c>
      <c r="G3" s="30" t="s">
        <v>192</v>
      </c>
    </row>
    <row r="4" ht="23.25" customHeight="1">
      <c r="A4" s="9" t="s">
        <v>58</v>
      </c>
      <c r="B4" s="9" t="s">
        <v>61</v>
      </c>
      <c r="C4" s="10">
        <v>1.0</v>
      </c>
      <c r="D4" s="9" t="s">
        <v>190</v>
      </c>
      <c r="E4" s="10">
        <v>1.0</v>
      </c>
      <c r="F4" s="10">
        <v>1.0</v>
      </c>
      <c r="G4" s="30" t="s">
        <v>192</v>
      </c>
    </row>
    <row r="5" ht="15.0" customHeight="1">
      <c r="A5" s="9" t="s">
        <v>67</v>
      </c>
      <c r="B5" s="9" t="s">
        <v>70</v>
      </c>
      <c r="C5" s="10">
        <v>1.0</v>
      </c>
      <c r="D5" s="9" t="s">
        <v>190</v>
      </c>
      <c r="E5" s="10">
        <v>1.0</v>
      </c>
      <c r="F5" s="10">
        <v>1.0</v>
      </c>
      <c r="G5" s="30" t="s">
        <v>192</v>
      </c>
    </row>
    <row r="6" ht="15.0" customHeight="1">
      <c r="A6" s="9" t="s">
        <v>74</v>
      </c>
      <c r="B6" s="9" t="s">
        <v>77</v>
      </c>
      <c r="C6" s="10">
        <v>1.0</v>
      </c>
      <c r="D6" s="9" t="s">
        <v>190</v>
      </c>
      <c r="E6" s="10">
        <v>2.0</v>
      </c>
      <c r="F6" s="10">
        <v>1.0</v>
      </c>
      <c r="G6" s="30" t="s">
        <v>193</v>
      </c>
    </row>
    <row r="7" ht="15.0" customHeight="1">
      <c r="A7" s="9" t="s">
        <v>74</v>
      </c>
      <c r="B7" s="9" t="s">
        <v>77</v>
      </c>
      <c r="C7" s="10">
        <v>2.0</v>
      </c>
      <c r="D7" s="9" t="s">
        <v>190</v>
      </c>
      <c r="E7" s="10">
        <v>2.0</v>
      </c>
      <c r="F7" s="10">
        <v>1.0</v>
      </c>
      <c r="G7" s="30"/>
    </row>
    <row r="8" ht="15.0" customHeight="1">
      <c r="A8" s="9" t="s">
        <v>84</v>
      </c>
      <c r="B8" s="9" t="s">
        <v>86</v>
      </c>
      <c r="C8" s="10">
        <v>1.0</v>
      </c>
      <c r="D8" s="9" t="s">
        <v>190</v>
      </c>
      <c r="E8" s="10">
        <v>2.0</v>
      </c>
      <c r="F8" s="10">
        <v>1.0</v>
      </c>
      <c r="G8" s="30" t="s">
        <v>194</v>
      </c>
    </row>
    <row r="9" ht="15.0" customHeight="1">
      <c r="A9" s="9" t="s">
        <v>84</v>
      </c>
      <c r="B9" s="9" t="s">
        <v>86</v>
      </c>
      <c r="C9" s="10">
        <v>2.0</v>
      </c>
      <c r="D9" s="9" t="s">
        <v>190</v>
      </c>
      <c r="E9" s="10">
        <v>1.0</v>
      </c>
      <c r="F9" s="10">
        <v>1.0</v>
      </c>
      <c r="G9" s="30"/>
    </row>
    <row r="10" ht="15.0" customHeight="1">
      <c r="A10" s="9" t="s">
        <v>93</v>
      </c>
      <c r="B10" s="9" t="s">
        <v>96</v>
      </c>
      <c r="C10" s="10">
        <v>1.0</v>
      </c>
      <c r="D10" s="9" t="s">
        <v>190</v>
      </c>
      <c r="E10" s="10">
        <v>2.0</v>
      </c>
      <c r="F10" s="10">
        <v>1.0</v>
      </c>
      <c r="G10" s="30" t="s">
        <v>193</v>
      </c>
    </row>
    <row r="11" ht="15.0" customHeight="1">
      <c r="A11" s="9" t="s">
        <v>93</v>
      </c>
      <c r="B11" s="9" t="s">
        <v>96</v>
      </c>
      <c r="C11" s="10">
        <v>2.0</v>
      </c>
      <c r="D11" s="9" t="s">
        <v>190</v>
      </c>
      <c r="E11" s="10">
        <v>2.0</v>
      </c>
      <c r="F11" s="10">
        <v>1.0</v>
      </c>
      <c r="G11" s="30"/>
    </row>
    <row r="12" ht="23.25" customHeight="1">
      <c r="A12" s="9" t="s">
        <v>103</v>
      </c>
      <c r="B12" s="9" t="s">
        <v>105</v>
      </c>
      <c r="C12" s="10">
        <v>1.0</v>
      </c>
      <c r="D12" s="9" t="s">
        <v>190</v>
      </c>
      <c r="E12" s="10">
        <v>3.0</v>
      </c>
      <c r="F12" s="10">
        <v>1.0</v>
      </c>
      <c r="G12" s="30" t="s">
        <v>195</v>
      </c>
    </row>
    <row r="13" ht="23.25" customHeight="1">
      <c r="A13" s="9" t="s">
        <v>103</v>
      </c>
      <c r="B13" s="9" t="s">
        <v>105</v>
      </c>
      <c r="C13" s="10">
        <v>2.0</v>
      </c>
      <c r="D13" s="9" t="s">
        <v>190</v>
      </c>
      <c r="E13" s="10">
        <v>2.0</v>
      </c>
      <c r="F13" s="10">
        <v>1.0</v>
      </c>
      <c r="G13" s="30"/>
    </row>
    <row r="14" ht="15.0" customHeight="1">
      <c r="A14" s="9" t="s">
        <v>112</v>
      </c>
      <c r="B14" s="9" t="s">
        <v>115</v>
      </c>
      <c r="C14" s="10">
        <v>1.0</v>
      </c>
      <c r="D14" s="9" t="s">
        <v>190</v>
      </c>
      <c r="E14" s="10">
        <v>2.0</v>
      </c>
      <c r="F14" s="10">
        <v>1.0</v>
      </c>
      <c r="G14" s="30" t="s">
        <v>196</v>
      </c>
    </row>
    <row r="15" ht="15.0" customHeight="1">
      <c r="A15" s="9" t="s">
        <v>112</v>
      </c>
      <c r="B15" s="9" t="s">
        <v>115</v>
      </c>
      <c r="C15" s="10">
        <v>2.0</v>
      </c>
      <c r="D15" s="9" t="s">
        <v>190</v>
      </c>
      <c r="E15" s="10">
        <v>2.0</v>
      </c>
      <c r="F15" s="10">
        <v>1.0</v>
      </c>
      <c r="G15" s="30"/>
    </row>
    <row r="16" ht="15.0" customHeight="1">
      <c r="A16" s="9" t="s">
        <v>122</v>
      </c>
      <c r="B16" s="9" t="s">
        <v>124</v>
      </c>
      <c r="C16" s="10">
        <v>1.0</v>
      </c>
      <c r="D16" s="9" t="s">
        <v>190</v>
      </c>
      <c r="E16" s="10">
        <v>2.0</v>
      </c>
      <c r="F16" s="10">
        <v>1.0</v>
      </c>
      <c r="G16" s="30" t="s">
        <v>196</v>
      </c>
    </row>
    <row r="17" ht="15.0" customHeight="1">
      <c r="A17" s="9" t="s">
        <v>122</v>
      </c>
      <c r="B17" s="9" t="s">
        <v>124</v>
      </c>
      <c r="C17" s="10">
        <v>2.0</v>
      </c>
      <c r="D17" s="9" t="s">
        <v>190</v>
      </c>
      <c r="E17" s="10">
        <v>2.0</v>
      </c>
      <c r="F17" s="10">
        <v>1.0</v>
      </c>
      <c r="G17" s="30"/>
    </row>
    <row r="18" ht="15.0" customHeight="1">
      <c r="A18" s="9" t="s">
        <v>128</v>
      </c>
      <c r="B18" s="9" t="s">
        <v>130</v>
      </c>
      <c r="C18" s="10">
        <v>1.0</v>
      </c>
      <c r="D18" s="9" t="s">
        <v>190</v>
      </c>
      <c r="E18" s="10">
        <v>3.0</v>
      </c>
      <c r="F18" s="10">
        <v>1.0</v>
      </c>
      <c r="G18" s="30" t="s">
        <v>197</v>
      </c>
    </row>
    <row r="19" ht="15.0" customHeight="1">
      <c r="A19" s="9" t="s">
        <v>128</v>
      </c>
      <c r="B19" s="9" t="s">
        <v>130</v>
      </c>
      <c r="C19" s="10">
        <v>2.0</v>
      </c>
      <c r="D19" s="9" t="s">
        <v>190</v>
      </c>
      <c r="E19" s="10">
        <v>3.0</v>
      </c>
      <c r="F19" s="10">
        <v>1.0</v>
      </c>
      <c r="G19" s="30"/>
    </row>
    <row r="20" ht="15.0" customHeight="1">
      <c r="A20" s="9" t="s">
        <v>133</v>
      </c>
      <c r="B20" s="31" t="s">
        <v>198</v>
      </c>
      <c r="C20" s="10">
        <v>1.0</v>
      </c>
      <c r="D20" s="9" t="s">
        <v>190</v>
      </c>
      <c r="E20" s="10">
        <v>3.0</v>
      </c>
      <c r="F20" s="10">
        <v>1.0</v>
      </c>
      <c r="G20" s="30" t="s">
        <v>195</v>
      </c>
    </row>
    <row r="21" ht="15.0" customHeight="1">
      <c r="A21" s="9" t="s">
        <v>133</v>
      </c>
      <c r="B21" s="31" t="s">
        <v>198</v>
      </c>
      <c r="C21" s="10">
        <v>2.0</v>
      </c>
      <c r="D21" s="9" t="s">
        <v>190</v>
      </c>
      <c r="E21" s="10">
        <v>2.0</v>
      </c>
      <c r="F21" s="10">
        <v>1.0</v>
      </c>
      <c r="G21" s="30"/>
    </row>
    <row r="22" ht="15.0" customHeight="1">
      <c r="A22" s="9" t="s">
        <v>137</v>
      </c>
      <c r="B22" s="31" t="s">
        <v>199</v>
      </c>
      <c r="C22" s="10">
        <v>1.0</v>
      </c>
      <c r="D22" s="9" t="s">
        <v>190</v>
      </c>
      <c r="E22" s="10">
        <v>3.0</v>
      </c>
      <c r="F22" s="10">
        <v>1.0</v>
      </c>
      <c r="G22" s="30" t="s">
        <v>200</v>
      </c>
    </row>
    <row r="23" ht="15.0" customHeight="1">
      <c r="A23" s="9" t="s">
        <v>137</v>
      </c>
      <c r="B23" s="31" t="s">
        <v>199</v>
      </c>
      <c r="C23" s="10">
        <v>2.0</v>
      </c>
      <c r="D23" s="9" t="s">
        <v>190</v>
      </c>
      <c r="E23" s="10">
        <v>3.0</v>
      </c>
      <c r="F23" s="10">
        <v>1.0</v>
      </c>
      <c r="G23" s="30"/>
    </row>
    <row r="24" ht="15.0" customHeight="1">
      <c r="A24" s="9" t="s">
        <v>137</v>
      </c>
      <c r="B24" s="31" t="s">
        <v>199</v>
      </c>
      <c r="C24" s="10">
        <v>3.0</v>
      </c>
      <c r="D24" s="9" t="s">
        <v>190</v>
      </c>
      <c r="E24" s="10">
        <v>2.0</v>
      </c>
      <c r="F24" s="10">
        <v>1.0</v>
      </c>
      <c r="G24" s="30"/>
    </row>
    <row r="25" ht="23.25" customHeight="1">
      <c r="A25" s="9" t="s">
        <v>144</v>
      </c>
      <c r="B25" s="9" t="s">
        <v>146</v>
      </c>
      <c r="C25" s="10">
        <v>1.0</v>
      </c>
      <c r="D25" s="9" t="s">
        <v>190</v>
      </c>
      <c r="E25" s="10">
        <v>2.0</v>
      </c>
      <c r="F25" s="10">
        <v>1.0</v>
      </c>
      <c r="G25" s="30" t="s">
        <v>201</v>
      </c>
    </row>
    <row r="26" ht="23.25" customHeight="1">
      <c r="A26" s="9" t="s">
        <v>144</v>
      </c>
      <c r="B26" s="9" t="s">
        <v>146</v>
      </c>
      <c r="C26" s="10">
        <v>2.0</v>
      </c>
      <c r="D26" s="9" t="s">
        <v>190</v>
      </c>
      <c r="E26" s="10">
        <v>2.0</v>
      </c>
      <c r="F26" s="10">
        <v>1.0</v>
      </c>
      <c r="G26" s="30"/>
    </row>
    <row r="27" ht="23.25" customHeight="1">
      <c r="A27" s="9" t="s">
        <v>144</v>
      </c>
      <c r="B27" s="9" t="s">
        <v>146</v>
      </c>
      <c r="C27" s="10">
        <v>3.0</v>
      </c>
      <c r="D27" s="9" t="s">
        <v>190</v>
      </c>
      <c r="E27" s="10">
        <v>2.0</v>
      </c>
      <c r="F27" s="10">
        <v>1.0</v>
      </c>
      <c r="G27" s="30"/>
    </row>
    <row r="28" ht="15.0" customHeight="1">
      <c r="A28" s="9" t="s">
        <v>148</v>
      </c>
      <c r="B28" s="9" t="s">
        <v>150</v>
      </c>
      <c r="C28" s="10">
        <v>1.0</v>
      </c>
      <c r="D28" s="9" t="s">
        <v>190</v>
      </c>
      <c r="E28" s="10">
        <v>3.0</v>
      </c>
      <c r="F28" s="10">
        <v>1.0</v>
      </c>
      <c r="G28" s="30" t="s">
        <v>202</v>
      </c>
    </row>
    <row r="29" ht="15.0" customHeight="1">
      <c r="A29" s="9" t="s">
        <v>148</v>
      </c>
      <c r="B29" s="9" t="s">
        <v>150</v>
      </c>
      <c r="C29" s="10">
        <v>2.0</v>
      </c>
      <c r="D29" s="9" t="s">
        <v>190</v>
      </c>
      <c r="E29" s="10">
        <v>3.0</v>
      </c>
      <c r="F29" s="10">
        <v>1.0</v>
      </c>
      <c r="G29" s="30"/>
    </row>
    <row r="30" ht="15.0" customHeight="1">
      <c r="A30" s="9" t="s">
        <v>148</v>
      </c>
      <c r="B30" s="9" t="s">
        <v>150</v>
      </c>
      <c r="C30" s="10">
        <v>3.0</v>
      </c>
      <c r="D30" s="9" t="s">
        <v>190</v>
      </c>
      <c r="E30" s="10">
        <v>3.0</v>
      </c>
      <c r="F30" s="10">
        <v>1.0</v>
      </c>
      <c r="G30" s="30"/>
    </row>
    <row r="31" ht="23.25" customHeight="1">
      <c r="A31" s="9" t="s">
        <v>154</v>
      </c>
      <c r="B31" s="9" t="s">
        <v>156</v>
      </c>
      <c r="C31" s="10">
        <v>1.0</v>
      </c>
      <c r="D31" s="9" t="s">
        <v>190</v>
      </c>
      <c r="E31" s="10">
        <v>2.0</v>
      </c>
      <c r="F31" s="10">
        <v>1.0</v>
      </c>
      <c r="G31" s="30" t="s">
        <v>201</v>
      </c>
    </row>
    <row r="32" ht="23.25" customHeight="1">
      <c r="A32" s="9" t="s">
        <v>154</v>
      </c>
      <c r="B32" s="9" t="s">
        <v>156</v>
      </c>
      <c r="C32" s="10">
        <v>2.0</v>
      </c>
      <c r="D32" s="9" t="s">
        <v>190</v>
      </c>
      <c r="E32" s="10">
        <v>2.0</v>
      </c>
      <c r="F32" s="10">
        <v>1.0</v>
      </c>
      <c r="G32" s="30"/>
    </row>
    <row r="33" ht="23.25" customHeight="1">
      <c r="A33" s="9" t="s">
        <v>154</v>
      </c>
      <c r="B33" s="9" t="s">
        <v>156</v>
      </c>
      <c r="C33" s="10">
        <v>3.0</v>
      </c>
      <c r="D33" s="9" t="s">
        <v>190</v>
      </c>
      <c r="E33" s="10">
        <v>2.0</v>
      </c>
      <c r="F33" s="10">
        <v>1.0</v>
      </c>
      <c r="G33" s="30"/>
    </row>
    <row r="34" ht="23.25" customHeight="1">
      <c r="A34" s="9" t="s">
        <v>159</v>
      </c>
      <c r="B34" s="9" t="s">
        <v>164</v>
      </c>
      <c r="C34" s="10">
        <v>1.0</v>
      </c>
      <c r="D34" s="9" t="s">
        <v>190</v>
      </c>
      <c r="E34" s="10">
        <v>2.0</v>
      </c>
      <c r="F34" s="10">
        <v>1.0</v>
      </c>
      <c r="G34" s="30" t="s">
        <v>203</v>
      </c>
    </row>
    <row r="35" ht="23.25" customHeight="1">
      <c r="A35" s="9" t="s">
        <v>159</v>
      </c>
      <c r="B35" s="9" t="s">
        <v>164</v>
      </c>
      <c r="C35" s="10">
        <v>2.0</v>
      </c>
      <c r="D35" s="9" t="s">
        <v>190</v>
      </c>
      <c r="E35" s="10">
        <v>2.0</v>
      </c>
      <c r="F35" s="10">
        <v>1.0</v>
      </c>
      <c r="G35" s="30"/>
    </row>
    <row r="36" ht="23.25" customHeight="1">
      <c r="A36" s="9" t="s">
        <v>159</v>
      </c>
      <c r="B36" s="9" t="s">
        <v>164</v>
      </c>
      <c r="C36" s="10">
        <v>3.0</v>
      </c>
      <c r="D36" s="9" t="s">
        <v>190</v>
      </c>
      <c r="E36" s="10">
        <v>1.0</v>
      </c>
      <c r="F36" s="10">
        <v>1.0</v>
      </c>
      <c r="G36" s="30"/>
    </row>
    <row r="37" ht="15.0" customHeight="1">
      <c r="A37" s="9" t="s">
        <v>166</v>
      </c>
      <c r="B37" s="9" t="s">
        <v>168</v>
      </c>
      <c r="C37" s="10">
        <v>1.0</v>
      </c>
      <c r="D37" s="9" t="s">
        <v>190</v>
      </c>
      <c r="E37" s="10">
        <v>4.0</v>
      </c>
      <c r="F37" s="10">
        <v>1.0</v>
      </c>
      <c r="G37" s="30" t="s">
        <v>204</v>
      </c>
    </row>
    <row r="38" ht="15.0" customHeight="1">
      <c r="A38" s="9" t="s">
        <v>166</v>
      </c>
      <c r="B38" s="9" t="s">
        <v>168</v>
      </c>
      <c r="C38" s="10">
        <v>2.0</v>
      </c>
      <c r="D38" s="9" t="s">
        <v>190</v>
      </c>
      <c r="E38" s="10">
        <v>3.0</v>
      </c>
      <c r="F38" s="10">
        <v>1.0</v>
      </c>
      <c r="G38" s="30"/>
    </row>
    <row r="39" ht="15.0" customHeight="1">
      <c r="A39" s="9" t="s">
        <v>166</v>
      </c>
      <c r="B39" s="9" t="s">
        <v>168</v>
      </c>
      <c r="C39" s="10">
        <v>3.0</v>
      </c>
      <c r="D39" s="9" t="s">
        <v>190</v>
      </c>
      <c r="E39" s="10">
        <v>3.0</v>
      </c>
      <c r="F39" s="10">
        <v>1.0</v>
      </c>
      <c r="G39" s="30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5"/>
    <col customWidth="1" min="2" max="2" width="20.0"/>
    <col customWidth="1" min="3" max="4" width="9.0"/>
    <col customWidth="1" min="5" max="5" width="32.0"/>
    <col customWidth="1" min="6" max="8" width="12.0"/>
    <col customWidth="1" min="9" max="10" width="11.0"/>
    <col customWidth="1" min="11" max="11" width="12.0"/>
    <col customWidth="1" min="12" max="12" width="40.0"/>
    <col customWidth="1" min="13" max="26" width="8.63"/>
  </cols>
  <sheetData>
    <row r="1" ht="18.75" customHeight="1">
      <c r="A1" s="3" t="s">
        <v>1</v>
      </c>
      <c r="B1" s="3" t="s">
        <v>186</v>
      </c>
      <c r="C1" s="3" t="s">
        <v>205</v>
      </c>
      <c r="D1" s="3" t="s">
        <v>206</v>
      </c>
      <c r="E1" s="3" t="s">
        <v>207</v>
      </c>
      <c r="F1" s="3" t="s">
        <v>208</v>
      </c>
      <c r="G1" s="32" t="s">
        <v>209</v>
      </c>
      <c r="H1" s="3" t="s">
        <v>210</v>
      </c>
      <c r="I1" s="32" t="s">
        <v>211</v>
      </c>
      <c r="J1" s="3" t="s">
        <v>110</v>
      </c>
      <c r="K1" s="3" t="s">
        <v>212</v>
      </c>
      <c r="L1" s="3" t="s">
        <v>35</v>
      </c>
    </row>
    <row r="2" ht="21.0" customHeight="1">
      <c r="A2" s="9" t="s">
        <v>84</v>
      </c>
      <c r="B2" s="9" t="s">
        <v>86</v>
      </c>
      <c r="C2" s="10" t="s">
        <v>188</v>
      </c>
      <c r="D2" s="10" t="s">
        <v>213</v>
      </c>
      <c r="E2" s="31" t="s">
        <v>214</v>
      </c>
      <c r="F2" s="33" t="s">
        <v>69</v>
      </c>
      <c r="G2" s="10" t="s">
        <v>79</v>
      </c>
      <c r="H2" s="33">
        <v>2.0</v>
      </c>
      <c r="I2" s="10" t="s">
        <v>20</v>
      </c>
      <c r="J2" s="34" t="s">
        <v>111</v>
      </c>
      <c r="K2" s="28">
        <f>IF(D2="Grid",0,VLOOKUP(F2,'Weights (Feast)'!$A$24:$B$32,2,FALSE())*VLOOKUP(G2,'Weights (Feast)'!$A$35:$B$45,2,FALSE())*VLOOKUP(H2,'Weights (Feast)'!$A$48:$B$52,2,FALSE())*VLOOKUP(I2,'Weights (Feast)'!$A$60:$B$72,2,FALSE())*(-1)*VLOOKUP(J2,'Weights (Feast)'!$A$55:$B$57,2,FALSE()))</f>
        <v>2.8125</v>
      </c>
      <c r="L2" s="30"/>
    </row>
    <row r="3" ht="21.0" customHeight="1">
      <c r="A3" s="9" t="s">
        <v>93</v>
      </c>
      <c r="B3" s="9" t="s">
        <v>96</v>
      </c>
      <c r="C3" s="10" t="s">
        <v>188</v>
      </c>
      <c r="D3" s="10" t="s">
        <v>213</v>
      </c>
      <c r="E3" s="31" t="s">
        <v>215</v>
      </c>
      <c r="F3" s="33" t="s">
        <v>69</v>
      </c>
      <c r="G3" s="10" t="s">
        <v>79</v>
      </c>
      <c r="H3" s="10">
        <v>1.0</v>
      </c>
      <c r="I3" s="10" t="s">
        <v>18</v>
      </c>
      <c r="J3" s="34" t="s">
        <v>111</v>
      </c>
      <c r="K3" s="28">
        <f>IF(D3="Grid",0,VLOOKUP(F3,'Weights (Feast)'!$A$24:$B$32,2,FALSE())*VLOOKUP(G3,'Weights (Feast)'!$A$35:$B$45,2,FALSE())*VLOOKUP(H3,'Weights (Feast)'!$A$48:$B$52,2,FALSE())*VLOOKUP(I3,'Weights (Feast)'!$A$60:$B$72,2,FALSE())*(-1)*VLOOKUP(J3,'Weights (Feast)'!$A$55:$B$57,2,FALSE()))</f>
        <v>3.75</v>
      </c>
      <c r="L3" s="30"/>
    </row>
    <row r="4" ht="21.0" customHeight="1">
      <c r="A4" s="9" t="s">
        <v>103</v>
      </c>
      <c r="B4" s="9" t="s">
        <v>105</v>
      </c>
      <c r="C4" s="10" t="s">
        <v>56</v>
      </c>
      <c r="D4" s="10" t="s">
        <v>213</v>
      </c>
      <c r="E4" s="31" t="s">
        <v>216</v>
      </c>
      <c r="F4" s="33" t="s">
        <v>60</v>
      </c>
      <c r="G4" s="10" t="s">
        <v>79</v>
      </c>
      <c r="H4" s="33">
        <v>1.0</v>
      </c>
      <c r="I4" s="33" t="s">
        <v>91</v>
      </c>
      <c r="J4" s="34" t="s">
        <v>111</v>
      </c>
      <c r="K4" s="28">
        <f>IF(D4="Grid",0,VLOOKUP(F4,'Weights (Feast)'!$A$24:$B$32,2,FALSE())*VLOOKUP(G4,'Weights (Feast)'!$A$35:$B$45,2,FALSE())*VLOOKUP(H4,'Weights (Feast)'!$A$48:$B$52,2,FALSE())*VLOOKUP(I4,'Weights (Feast)'!$A$60:$B$72,2,FALSE())*(-1)*VLOOKUP(J4,'Weights (Feast)'!$A$55:$B$57,2,FALSE()))</f>
        <v>4.5</v>
      </c>
      <c r="L4" s="30"/>
    </row>
    <row r="5" ht="21.0" customHeight="1">
      <c r="A5" s="9" t="s">
        <v>103</v>
      </c>
      <c r="B5" s="9" t="s">
        <v>105</v>
      </c>
      <c r="C5" s="10" t="s">
        <v>56</v>
      </c>
      <c r="D5" s="10" t="s">
        <v>213</v>
      </c>
      <c r="E5" s="31" t="s">
        <v>217</v>
      </c>
      <c r="F5" s="33" t="s">
        <v>69</v>
      </c>
      <c r="G5" s="10" t="s">
        <v>79</v>
      </c>
      <c r="H5" s="33">
        <v>1.0</v>
      </c>
      <c r="I5" s="33" t="s">
        <v>91</v>
      </c>
      <c r="J5" s="34" t="s">
        <v>111</v>
      </c>
      <c r="K5" s="28">
        <f>IF(D5="Grid",0,VLOOKUP(F5,'Weights (Feast)'!$A$24:$B$32,2,FALSE())*VLOOKUP(G5,'Weights (Feast)'!$A$35:$B$45,2,FALSE())*VLOOKUP(H5,'Weights (Feast)'!$A$48:$B$52,2,FALSE())*VLOOKUP(I5,'Weights (Feast)'!$A$60:$B$72,2,FALSE())*(-1)*VLOOKUP(J5,'Weights (Feast)'!$A$55:$B$57,2,FALSE()))</f>
        <v>5.625</v>
      </c>
      <c r="L5" s="30"/>
    </row>
    <row r="6" ht="21.0" customHeight="1">
      <c r="A6" s="9" t="s">
        <v>112</v>
      </c>
      <c r="B6" s="9" t="s">
        <v>115</v>
      </c>
      <c r="C6" s="10" t="s">
        <v>56</v>
      </c>
      <c r="D6" s="10" t="s">
        <v>213</v>
      </c>
      <c r="E6" s="9" t="s">
        <v>218</v>
      </c>
      <c r="F6" s="10" t="s">
        <v>71</v>
      </c>
      <c r="G6" s="10" t="s">
        <v>81</v>
      </c>
      <c r="H6" s="10">
        <v>3.0</v>
      </c>
      <c r="I6" s="10" t="s">
        <v>23</v>
      </c>
      <c r="J6" s="35" t="s">
        <v>111</v>
      </c>
      <c r="K6" s="28">
        <f>IF(D6="Grid",0,VLOOKUP(F6,'Weights (Feast)'!$A$24:$B$32,2,FALSE())*VLOOKUP(G6,'Weights (Feast)'!$A$35:$B$45,2,FALSE())*VLOOKUP(H6,'Weights (Feast)'!$A$48:$B$52,2,FALSE())*VLOOKUP(I6,'Weights (Feast)'!$A$60:$B$72,2,FALSE())*(-1)*VLOOKUP(J6,'Weights (Feast)'!$A$55:$B$57,2,FALSE()))</f>
        <v>9</v>
      </c>
      <c r="L6" s="30"/>
    </row>
    <row r="7" ht="21.0" customHeight="1">
      <c r="A7" s="9" t="s">
        <v>112</v>
      </c>
      <c r="B7" s="9" t="s">
        <v>115</v>
      </c>
      <c r="C7" s="10" t="s">
        <v>56</v>
      </c>
      <c r="D7" s="10" t="s">
        <v>213</v>
      </c>
      <c r="E7" s="31" t="s">
        <v>219</v>
      </c>
      <c r="F7" s="10" t="s">
        <v>71</v>
      </c>
      <c r="G7" s="10" t="s">
        <v>81</v>
      </c>
      <c r="H7" s="10">
        <v>3.0</v>
      </c>
      <c r="I7" s="10" t="s">
        <v>23</v>
      </c>
      <c r="J7" s="35" t="s">
        <v>111</v>
      </c>
      <c r="K7" s="28">
        <f>IF(D7="Grid",0,VLOOKUP(F7,'Weights (Feast)'!$A$24:$B$32,2,FALSE())*VLOOKUP(G7,'Weights (Feast)'!$A$35:$B$45,2,FALSE())*VLOOKUP(H7,'Weights (Feast)'!$A$48:$B$52,2,FALSE())*VLOOKUP(I7,'Weights (Feast)'!$A$60:$B$72,2,FALSE())*(-1)*VLOOKUP(J7,'Weights (Feast)'!$A$55:$B$57,2,FALSE()))</f>
        <v>9</v>
      </c>
      <c r="L7" s="30"/>
    </row>
    <row r="8" ht="21.0" customHeight="1">
      <c r="A8" s="9" t="s">
        <v>122</v>
      </c>
      <c r="B8" s="9" t="s">
        <v>124</v>
      </c>
      <c r="C8" s="10" t="s">
        <v>56</v>
      </c>
      <c r="D8" s="10" t="s">
        <v>213</v>
      </c>
      <c r="E8" s="9" t="s">
        <v>220</v>
      </c>
      <c r="F8" s="10" t="s">
        <v>71</v>
      </c>
      <c r="G8" s="10" t="s">
        <v>88</v>
      </c>
      <c r="H8" s="10">
        <v>1.0</v>
      </c>
      <c r="I8" s="10" t="s">
        <v>88</v>
      </c>
      <c r="J8" s="34" t="s">
        <v>111</v>
      </c>
      <c r="K8" s="28">
        <f>IF(D8="Grid",0,VLOOKUP(F8,'Weights (Feast)'!$A$24:$B$32,2,FALSE())*VLOOKUP(G8,'Weights (Feast)'!$A$35:$B$45,2,FALSE())*VLOOKUP(H8,'Weights (Feast)'!$A$48:$B$52,2,FALSE())*VLOOKUP(I8,'Weights (Feast)'!$A$60:$B$72,2,FALSE())*(-1)*VLOOKUP(J8,'Weights (Feast)'!$A$55:$B$57,2,FALSE()))</f>
        <v>11.25</v>
      </c>
      <c r="L8" s="30"/>
    </row>
    <row r="9" ht="21.0" customHeight="1">
      <c r="A9" s="9" t="s">
        <v>128</v>
      </c>
      <c r="B9" s="9" t="s">
        <v>130</v>
      </c>
      <c r="C9" s="10" t="s">
        <v>56</v>
      </c>
      <c r="D9" s="10" t="s">
        <v>213</v>
      </c>
      <c r="E9" s="9" t="s">
        <v>221</v>
      </c>
      <c r="F9" s="10" t="s">
        <v>60</v>
      </c>
      <c r="G9" s="10" t="s">
        <v>91</v>
      </c>
      <c r="H9" s="10">
        <v>1.0</v>
      </c>
      <c r="I9" s="10" t="s">
        <v>91</v>
      </c>
      <c r="J9" s="34" t="s">
        <v>111</v>
      </c>
      <c r="K9" s="28">
        <f>IF(D9="Grid",0,VLOOKUP(F9,'Weights (Feast)'!$A$24:$B$32,2,FALSE())*VLOOKUP(G9,'Weights (Feast)'!$A$35:$B$45,2,FALSE())*VLOOKUP(H9,'Weights (Feast)'!$A$48:$B$52,2,FALSE())*VLOOKUP(I9,'Weights (Feast)'!$A$60:$B$72,2,FALSE())*(-1)*VLOOKUP(J9,'Weights (Feast)'!$A$55:$B$57,2,FALSE()))</f>
        <v>9</v>
      </c>
      <c r="L9" s="30"/>
    </row>
    <row r="10" ht="21.0" customHeight="1">
      <c r="A10" s="9" t="s">
        <v>128</v>
      </c>
      <c r="B10" s="9" t="s">
        <v>130</v>
      </c>
      <c r="C10" s="10" t="s">
        <v>188</v>
      </c>
      <c r="D10" s="10" t="s">
        <v>213</v>
      </c>
      <c r="E10" s="31" t="s">
        <v>222</v>
      </c>
      <c r="F10" s="10" t="s">
        <v>72</v>
      </c>
      <c r="G10" s="10" t="s">
        <v>97</v>
      </c>
      <c r="H10" s="10">
        <v>1.0</v>
      </c>
      <c r="I10" s="10" t="s">
        <v>97</v>
      </c>
      <c r="J10" s="34" t="s">
        <v>111</v>
      </c>
      <c r="K10" s="28">
        <f>IF(D10="Grid",0,VLOOKUP(F10,'Weights (Feast)'!$A$24:$B$32,2,FALSE())*VLOOKUP(G10,'Weights (Feast)'!$A$35:$B$45,2,FALSE())*VLOOKUP(H10,'Weights (Feast)'!$A$48:$B$52,2,FALSE())*VLOOKUP(I10,'Weights (Feast)'!$A$60:$B$72,2,FALSE())*(-1)*VLOOKUP(J10,'Weights (Feast)'!$A$55:$B$57,2,FALSE()))</f>
        <v>18</v>
      </c>
      <c r="L10" s="30" t="s">
        <v>223</v>
      </c>
    </row>
    <row r="11" ht="21.0" customHeight="1">
      <c r="A11" s="9" t="s">
        <v>133</v>
      </c>
      <c r="B11" s="31" t="s">
        <v>198</v>
      </c>
      <c r="C11" s="10" t="s">
        <v>188</v>
      </c>
      <c r="D11" s="10" t="s">
        <v>213</v>
      </c>
      <c r="E11" s="9" t="s">
        <v>224</v>
      </c>
      <c r="F11" s="10" t="s">
        <v>72</v>
      </c>
      <c r="G11" s="10" t="s">
        <v>79</v>
      </c>
      <c r="H11" s="10">
        <v>1.0</v>
      </c>
      <c r="I11" s="10" t="s">
        <v>18</v>
      </c>
      <c r="J11" s="34" t="s">
        <v>111</v>
      </c>
      <c r="K11" s="28">
        <f>IF(D11="Grid",0,VLOOKUP(F11,'Weights (Feast)'!$A$24:$B$32,2,FALSE())*VLOOKUP(G11,'Weights (Feast)'!$A$35:$B$45,2,FALSE())*VLOOKUP(H11,'Weights (Feast)'!$A$48:$B$52,2,FALSE())*VLOOKUP(I11,'Weights (Feast)'!$A$60:$B$72,2,FALSE())*(-1)*VLOOKUP(J11,'Weights (Feast)'!$A$55:$B$57,2,FALSE()))</f>
        <v>6</v>
      </c>
      <c r="L11" s="30"/>
    </row>
    <row r="12" ht="21.0" customHeight="1">
      <c r="A12" s="9" t="s">
        <v>137</v>
      </c>
      <c r="B12" s="31" t="s">
        <v>199</v>
      </c>
      <c r="C12" s="10" t="s">
        <v>56</v>
      </c>
      <c r="D12" s="10" t="s">
        <v>213</v>
      </c>
      <c r="E12" s="9" t="s">
        <v>225</v>
      </c>
      <c r="F12" s="10" t="s">
        <v>66</v>
      </c>
      <c r="G12" s="10" t="s">
        <v>79</v>
      </c>
      <c r="H12" s="10">
        <v>2.0</v>
      </c>
      <c r="I12" s="10" t="s">
        <v>18</v>
      </c>
      <c r="J12" s="34" t="s">
        <v>111</v>
      </c>
      <c r="K12" s="28">
        <f>IF(D12="Grid",0,VLOOKUP(F12,'Weights (Feast)'!$A$24:$B$32,2,FALSE())*VLOOKUP(G12,'Weights (Feast)'!$A$35:$B$45,2,FALSE())*VLOOKUP(H12,'Weights (Feast)'!$A$48:$B$52,2,FALSE())*VLOOKUP(I12,'Weights (Feast)'!$A$60:$B$72,2,FALSE())*(-1)*VLOOKUP(J12,'Weights (Feast)'!$A$55:$B$57,2,FALSE()))</f>
        <v>3.375</v>
      </c>
      <c r="L12" s="30"/>
    </row>
    <row r="13" ht="21.0" customHeight="1">
      <c r="A13" s="9" t="s">
        <v>137</v>
      </c>
      <c r="B13" s="31" t="s">
        <v>199</v>
      </c>
      <c r="C13" s="10" t="s">
        <v>56</v>
      </c>
      <c r="D13" s="10" t="s">
        <v>213</v>
      </c>
      <c r="E13" s="9" t="s">
        <v>226</v>
      </c>
      <c r="F13" s="10" t="s">
        <v>64</v>
      </c>
      <c r="G13" s="10" t="s">
        <v>79</v>
      </c>
      <c r="H13" s="10">
        <v>2.0</v>
      </c>
      <c r="I13" s="10" t="s">
        <v>23</v>
      </c>
      <c r="J13" s="34" t="s">
        <v>111</v>
      </c>
      <c r="K13" s="28">
        <f>IF(D13="Grid",0,VLOOKUP(F13,'Weights (Feast)'!$A$24:$B$32,2,FALSE())*VLOOKUP(G13,'Weights (Feast)'!$A$35:$B$45,2,FALSE())*VLOOKUP(H13,'Weights (Feast)'!$A$48:$B$52,2,FALSE())*VLOOKUP(I13,'Weights (Feast)'!$A$60:$B$72,2,FALSE())*(-1)*VLOOKUP(J13,'Weights (Feast)'!$A$55:$B$57,2,FALSE()))</f>
        <v>3.375</v>
      </c>
      <c r="L13" s="30"/>
    </row>
    <row r="14" ht="21.0" customHeight="1">
      <c r="A14" s="9" t="s">
        <v>144</v>
      </c>
      <c r="B14" s="9" t="s">
        <v>146</v>
      </c>
      <c r="C14" s="10" t="s">
        <v>56</v>
      </c>
      <c r="D14" s="10" t="s">
        <v>213</v>
      </c>
      <c r="E14" s="9" t="s">
        <v>227</v>
      </c>
      <c r="F14" s="10" t="s">
        <v>71</v>
      </c>
      <c r="G14" s="10" t="s">
        <v>79</v>
      </c>
      <c r="H14" s="10">
        <v>2.0</v>
      </c>
      <c r="I14" s="10" t="s">
        <v>18</v>
      </c>
      <c r="J14" s="34" t="s">
        <v>111</v>
      </c>
      <c r="K14" s="28">
        <f>IF(D14="Grid",0,VLOOKUP(F14,'Weights (Feast)'!$A$24:$B$32,2,FALSE())*VLOOKUP(G14,'Weights (Feast)'!$A$35:$B$45,2,FALSE())*VLOOKUP(H14,'Weights (Feast)'!$A$48:$B$52,2,FALSE())*VLOOKUP(I14,'Weights (Feast)'!$A$60:$B$72,2,FALSE())*(-1)*VLOOKUP(J14,'Weights (Feast)'!$A$55:$B$57,2,FALSE()))</f>
        <v>6.75</v>
      </c>
      <c r="L14" s="30"/>
    </row>
    <row r="15" ht="21.0" customHeight="1">
      <c r="A15" s="9" t="s">
        <v>148</v>
      </c>
      <c r="B15" s="9" t="s">
        <v>150</v>
      </c>
      <c r="C15" s="10" t="s">
        <v>188</v>
      </c>
      <c r="D15" s="10" t="s">
        <v>213</v>
      </c>
      <c r="E15" s="9" t="s">
        <v>228</v>
      </c>
      <c r="F15" s="10" t="s">
        <v>72</v>
      </c>
      <c r="G15" s="10" t="s">
        <v>78</v>
      </c>
      <c r="H15" s="10">
        <v>2.0</v>
      </c>
      <c r="I15" s="10" t="s">
        <v>16</v>
      </c>
      <c r="J15" s="34" t="s">
        <v>111</v>
      </c>
      <c r="K15" s="28">
        <f>IF(D15="Grid",0,VLOOKUP(F15,'Weights (Feast)'!$A$24:$B$32,2,FALSE())*VLOOKUP(G15,'Weights (Feast)'!$A$35:$B$45,2,FALSE())*VLOOKUP(H15,'Weights (Feast)'!$A$48:$B$52,2,FALSE())*VLOOKUP(I15,'Weights (Feast)'!$A$60:$B$72,2,FALSE())*(-1)*VLOOKUP(J15,'Weights (Feast)'!$A$55:$B$57,2,FALSE()))</f>
        <v>4.5</v>
      </c>
      <c r="L15" s="30"/>
    </row>
    <row r="16" ht="21.0" customHeight="1">
      <c r="A16" s="9" t="s">
        <v>148</v>
      </c>
      <c r="B16" s="9" t="s">
        <v>150</v>
      </c>
      <c r="C16" s="10" t="s">
        <v>56</v>
      </c>
      <c r="D16" s="10" t="s">
        <v>213</v>
      </c>
      <c r="E16" s="9" t="s">
        <v>229</v>
      </c>
      <c r="F16" s="10" t="s">
        <v>64</v>
      </c>
      <c r="G16" s="10" t="s">
        <v>89</v>
      </c>
      <c r="H16" s="10">
        <v>1.0</v>
      </c>
      <c r="I16" s="10" t="s">
        <v>89</v>
      </c>
      <c r="J16" s="34" t="s">
        <v>111</v>
      </c>
      <c r="K16" s="28">
        <f>IF(D16="Grid",0,VLOOKUP(F16,'Weights (Feast)'!$A$24:$B$32,2,FALSE())*VLOOKUP(G16,'Weights (Feast)'!$A$35:$B$45,2,FALSE())*VLOOKUP(H16,'Weights (Feast)'!$A$48:$B$52,2,FALSE())*VLOOKUP(I16,'Weights (Feast)'!$A$60:$B$72,2,FALSE())*(-1)*VLOOKUP(J16,'Weights (Feast)'!$A$55:$B$57,2,FALSE()))</f>
        <v>5.625</v>
      </c>
      <c r="L16" s="30"/>
    </row>
    <row r="17" ht="21.0" customHeight="1">
      <c r="A17" s="9" t="s">
        <v>154</v>
      </c>
      <c r="B17" s="9" t="s">
        <v>156</v>
      </c>
      <c r="C17" s="10" t="s">
        <v>56</v>
      </c>
      <c r="D17" s="10" t="s">
        <v>213</v>
      </c>
      <c r="E17" s="9" t="s">
        <v>230</v>
      </c>
      <c r="F17" s="10" t="s">
        <v>64</v>
      </c>
      <c r="G17" s="10" t="s">
        <v>91</v>
      </c>
      <c r="H17" s="10">
        <v>2.0</v>
      </c>
      <c r="I17" s="10" t="s">
        <v>91</v>
      </c>
      <c r="J17" s="34" t="s">
        <v>111</v>
      </c>
      <c r="K17" s="28">
        <f>IF(D17="Grid",0,VLOOKUP(F17,'Weights (Feast)'!$A$24:$B$32,2,FALSE())*VLOOKUP(G17,'Weights (Feast)'!$A$35:$B$45,2,FALSE())*VLOOKUP(H17,'Weights (Feast)'!$A$48:$B$52,2,FALSE())*VLOOKUP(I17,'Weights (Feast)'!$A$60:$B$72,2,FALSE())*(-1)*VLOOKUP(J17,'Weights (Feast)'!$A$55:$B$57,2,FALSE()))</f>
        <v>10.125</v>
      </c>
      <c r="L17" s="30"/>
    </row>
    <row r="18" ht="21.0" customHeight="1">
      <c r="A18" s="9" t="s">
        <v>159</v>
      </c>
      <c r="B18" s="9" t="s">
        <v>164</v>
      </c>
      <c r="C18" s="10" t="s">
        <v>56</v>
      </c>
      <c r="D18" s="10" t="s">
        <v>213</v>
      </c>
      <c r="E18" s="9" t="s">
        <v>231</v>
      </c>
      <c r="F18" s="10" t="s">
        <v>60</v>
      </c>
      <c r="G18" s="10" t="s">
        <v>91</v>
      </c>
      <c r="H18" s="10">
        <v>2.0</v>
      </c>
      <c r="I18" s="10" t="s">
        <v>91</v>
      </c>
      <c r="J18" s="34" t="s">
        <v>111</v>
      </c>
      <c r="K18" s="28">
        <f>IF(D18="Grid",0,VLOOKUP(F18,'Weights (Feast)'!$A$24:$B$32,2,FALSE())*VLOOKUP(G18,'Weights (Feast)'!$A$35:$B$45,2,FALSE())*VLOOKUP(H18,'Weights (Feast)'!$A$48:$B$52,2,FALSE())*VLOOKUP(I18,'Weights (Feast)'!$A$60:$B$72,2,FALSE())*(-1)*VLOOKUP(J18,'Weights (Feast)'!$A$55:$B$57,2,FALSE()))</f>
        <v>13.5</v>
      </c>
      <c r="L18" s="30"/>
    </row>
    <row r="19" ht="21.0" customHeight="1">
      <c r="A19" s="9" t="s">
        <v>159</v>
      </c>
      <c r="B19" s="9" t="s">
        <v>164</v>
      </c>
      <c r="C19" s="10" t="s">
        <v>188</v>
      </c>
      <c r="D19" s="10" t="s">
        <v>213</v>
      </c>
      <c r="E19" s="31" t="s">
        <v>232</v>
      </c>
      <c r="F19" s="10" t="s">
        <v>72</v>
      </c>
      <c r="G19" s="10" t="s">
        <v>78</v>
      </c>
      <c r="H19" s="10">
        <v>2.0</v>
      </c>
      <c r="I19" s="10" t="s">
        <v>16</v>
      </c>
      <c r="J19" s="34" t="s">
        <v>111</v>
      </c>
      <c r="K19" s="28">
        <f>IF(D19="Grid",0,VLOOKUP(F19,'Weights (Feast)'!$A$24:$B$32,2,FALSE())*VLOOKUP(G19,'Weights (Feast)'!$A$35:$B$45,2,FALSE())*VLOOKUP(H19,'Weights (Feast)'!$A$48:$B$52,2,FALSE())*VLOOKUP(I19,'Weights (Feast)'!$A$60:$B$72,2,FALSE())*(-1)*VLOOKUP(J19,'Weights (Feast)'!$A$55:$B$57,2,FALSE()))</f>
        <v>4.5</v>
      </c>
      <c r="L19" s="30"/>
    </row>
    <row r="20" ht="21.0" customHeight="1">
      <c r="A20" s="9" t="s">
        <v>166</v>
      </c>
      <c r="B20" s="9" t="s">
        <v>168</v>
      </c>
      <c r="C20" s="10" t="s">
        <v>56</v>
      </c>
      <c r="D20" s="10" t="s">
        <v>213</v>
      </c>
      <c r="E20" s="9" t="s">
        <v>233</v>
      </c>
      <c r="F20" s="10" t="s">
        <v>66</v>
      </c>
      <c r="G20" s="10" t="s">
        <v>91</v>
      </c>
      <c r="H20" s="10">
        <v>2.0</v>
      </c>
      <c r="I20" s="10" t="s">
        <v>91</v>
      </c>
      <c r="J20" s="34" t="s">
        <v>111</v>
      </c>
      <c r="K20" s="28">
        <f>IF(D20="Grid",0,VLOOKUP(F20,'Weights (Feast)'!$A$24:$B$32,2,FALSE())*VLOOKUP(G20,'Weights (Feast)'!$A$35:$B$45,2,FALSE())*VLOOKUP(H20,'Weights (Feast)'!$A$48:$B$52,2,FALSE())*VLOOKUP(I20,'Weights (Feast)'!$A$60:$B$72,2,FALSE())*(-1)*VLOOKUP(J20,'Weights (Feast)'!$A$55:$B$57,2,FALSE()))</f>
        <v>10.125</v>
      </c>
      <c r="L20" s="30"/>
    </row>
    <row r="21" ht="21.0" customHeight="1">
      <c r="A21" s="9" t="s">
        <v>166</v>
      </c>
      <c r="B21" s="9" t="s">
        <v>168</v>
      </c>
      <c r="C21" s="10" t="s">
        <v>56</v>
      </c>
      <c r="D21" s="10" t="s">
        <v>213</v>
      </c>
      <c r="E21" s="9" t="s">
        <v>234</v>
      </c>
      <c r="F21" s="10" t="s">
        <v>64</v>
      </c>
      <c r="G21" s="10" t="s">
        <v>88</v>
      </c>
      <c r="H21" s="10">
        <v>2.0</v>
      </c>
      <c r="I21" s="10" t="s">
        <v>88</v>
      </c>
      <c r="J21" s="34" t="s">
        <v>111</v>
      </c>
      <c r="K21" s="28">
        <f>IF(D21="Grid",0,VLOOKUP(F21,'Weights (Feast)'!$A$24:$B$32,2,FALSE())*VLOOKUP(G21,'Weights (Feast)'!$A$35:$B$45,2,FALSE())*VLOOKUP(H21,'Weights (Feast)'!$A$48:$B$52,2,FALSE())*VLOOKUP(I21,'Weights (Feast)'!$A$60:$B$72,2,FALSE())*(-1)*VLOOKUP(J21,'Weights (Feast)'!$A$55:$B$57,2,FALSE()))</f>
        <v>8.4375</v>
      </c>
      <c r="L21" s="30"/>
    </row>
    <row r="22" ht="21.0" customHeight="1">
      <c r="A22" s="9" t="s">
        <v>166</v>
      </c>
      <c r="B22" s="9" t="s">
        <v>168</v>
      </c>
      <c r="C22" s="10" t="s">
        <v>56</v>
      </c>
      <c r="D22" s="10" t="s">
        <v>213</v>
      </c>
      <c r="E22" s="9" t="s">
        <v>235</v>
      </c>
      <c r="F22" s="10" t="s">
        <v>64</v>
      </c>
      <c r="G22" s="10" t="s">
        <v>88</v>
      </c>
      <c r="H22" s="10">
        <v>2.0</v>
      </c>
      <c r="I22" s="10" t="s">
        <v>88</v>
      </c>
      <c r="J22" s="34" t="s">
        <v>111</v>
      </c>
      <c r="K22" s="28">
        <f>IF(D22="Grid",0,VLOOKUP(F22,'Weights (Feast)'!$A$24:$B$32,2,FALSE())*VLOOKUP(G22,'Weights (Feast)'!$A$35:$B$45,2,FALSE())*VLOOKUP(H22,'Weights (Feast)'!$A$48:$B$52,2,FALSE())*VLOOKUP(I22,'Weights (Feast)'!$A$60:$B$72,2,FALSE())*(-1)*VLOOKUP(J22,'Weights (Feast)'!$A$55:$B$57,2,FALSE()))</f>
        <v>8.4375</v>
      </c>
      <c r="L22" s="30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20.0"/>
    <col customWidth="1" min="3" max="4" width="9.0"/>
    <col customWidth="1" min="5" max="5" width="32.0"/>
    <col customWidth="1" min="6" max="8" width="12.0"/>
    <col customWidth="1" min="9" max="10" width="11.0"/>
    <col customWidth="1" min="11" max="11" width="12.0"/>
    <col customWidth="1" min="12" max="12" width="40.0"/>
    <col customWidth="1" min="13" max="26" width="8.63"/>
  </cols>
  <sheetData>
    <row r="1" ht="18.75" customHeight="1">
      <c r="A1" s="3" t="s">
        <v>1</v>
      </c>
      <c r="B1" s="3" t="s">
        <v>186</v>
      </c>
      <c r="C1" s="3" t="s">
        <v>205</v>
      </c>
      <c r="D1" s="3" t="s">
        <v>206</v>
      </c>
      <c r="E1" s="3" t="s">
        <v>207</v>
      </c>
      <c r="F1" s="3" t="s">
        <v>208</v>
      </c>
      <c r="G1" s="32" t="s">
        <v>209</v>
      </c>
      <c r="H1" s="3" t="s">
        <v>210</v>
      </c>
      <c r="I1" s="32" t="s">
        <v>211</v>
      </c>
      <c r="J1" s="3" t="s">
        <v>110</v>
      </c>
      <c r="K1" s="3" t="s">
        <v>212</v>
      </c>
      <c r="L1" s="3" t="s">
        <v>35</v>
      </c>
    </row>
    <row r="2" ht="20.25" customHeight="1">
      <c r="A2" s="9" t="s">
        <v>74</v>
      </c>
      <c r="B2" s="9" t="s">
        <v>77</v>
      </c>
      <c r="C2" s="10" t="s">
        <v>56</v>
      </c>
      <c r="D2" s="33" t="s">
        <v>213</v>
      </c>
      <c r="E2" s="31" t="s">
        <v>221</v>
      </c>
      <c r="F2" s="33" t="s">
        <v>60</v>
      </c>
      <c r="G2" s="33" t="s">
        <v>79</v>
      </c>
      <c r="H2" s="33">
        <v>1.0</v>
      </c>
      <c r="I2" s="33" t="s">
        <v>91</v>
      </c>
      <c r="J2" s="35" t="s">
        <v>111</v>
      </c>
      <c r="K2" s="28">
        <f>IF(D2="Grid",0,VLOOKUP(F2,'Weights (Feast)'!$A$24:$B$32,2,FALSE())*VLOOKUP(G2,'Weights (Feast)'!$A$35:$B$45,2,FALSE())*VLOOKUP(H2,'Weights (Feast)'!$A$48:$B$52,2,FALSE())*VLOOKUP(I2,'Weights (Feast)'!$A$60:$B$72,2,FALSE())*(-1)*VLOOKUP(J2,'Weights (Feast)'!$A$55:$B$57,2,FALSE()))</f>
        <v>4.5</v>
      </c>
      <c r="L2" s="30" t="s">
        <v>236</v>
      </c>
    </row>
    <row r="3" ht="20.25" customHeight="1">
      <c r="A3" s="9" t="s">
        <v>103</v>
      </c>
      <c r="B3" s="9" t="s">
        <v>105</v>
      </c>
      <c r="C3" s="10" t="s">
        <v>56</v>
      </c>
      <c r="D3" s="10" t="s">
        <v>237</v>
      </c>
      <c r="E3" s="9" t="s">
        <v>238</v>
      </c>
      <c r="F3" s="10" t="s">
        <v>62</v>
      </c>
      <c r="G3" s="10" t="s">
        <v>83</v>
      </c>
      <c r="H3" s="10">
        <v>2.0</v>
      </c>
      <c r="I3" s="10" t="s">
        <v>83</v>
      </c>
      <c r="J3" s="35" t="s">
        <v>117</v>
      </c>
      <c r="K3" s="28">
        <f>IF(D3="Grid",0,VLOOKUP(F3,'Weights (Feast)'!$A$24:$B$32,2,FALSE())*VLOOKUP(G3,'Weights (Feast)'!$A$35:$B$45,2,FALSE())*VLOOKUP(H3,'Weights (Feast)'!$A$48:$B$52,2,FALSE())*VLOOKUP(I3,'Weights (Feast)'!$A$60:$B$72,2,FALSE())*(-1)*VLOOKUP(J3,'Weights (Feast)'!$A$55:$B$57,2,FALSE()))</f>
        <v>0</v>
      </c>
      <c r="L3" s="30" t="s">
        <v>236</v>
      </c>
    </row>
    <row r="4" ht="20.25" customHeight="1">
      <c r="A4" s="9" t="s">
        <v>112</v>
      </c>
      <c r="B4" s="9" t="s">
        <v>115</v>
      </c>
      <c r="C4" s="10" t="s">
        <v>56</v>
      </c>
      <c r="D4" s="10" t="s">
        <v>237</v>
      </c>
      <c r="E4" s="9" t="s">
        <v>239</v>
      </c>
      <c r="F4" s="10" t="s">
        <v>62</v>
      </c>
      <c r="G4" s="10" t="s">
        <v>94</v>
      </c>
      <c r="H4" s="10">
        <v>2.0</v>
      </c>
      <c r="I4" s="10" t="s">
        <v>94</v>
      </c>
      <c r="J4" s="35" t="s">
        <v>117</v>
      </c>
      <c r="K4" s="28">
        <f>IF(D4="Grid",0,VLOOKUP(F4,'Weights (Feast)'!$A$24:$B$32,2,FALSE())*VLOOKUP(G4,'Weights (Feast)'!$A$35:$B$45,2,FALSE())*VLOOKUP(H4,'Weights (Feast)'!$A$48:$B$52,2,FALSE())*VLOOKUP(I4,'Weights (Feast)'!$A$60:$B$72,2,FALSE())*(-1)*VLOOKUP(J4,'Weights (Feast)'!$A$55:$B$57,2,FALSE()))</f>
        <v>0</v>
      </c>
      <c r="L4" s="30" t="s">
        <v>236</v>
      </c>
    </row>
    <row r="5" ht="20.25" customHeight="1">
      <c r="A5" s="9" t="s">
        <v>122</v>
      </c>
      <c r="B5" s="9" t="s">
        <v>124</v>
      </c>
      <c r="C5" s="10" t="s">
        <v>56</v>
      </c>
      <c r="D5" s="10" t="s">
        <v>237</v>
      </c>
      <c r="E5" s="9" t="s">
        <v>240</v>
      </c>
      <c r="F5" s="10" t="s">
        <v>62</v>
      </c>
      <c r="G5" s="10" t="s">
        <v>83</v>
      </c>
      <c r="H5" s="10">
        <v>3.0</v>
      </c>
      <c r="I5" s="10" t="s">
        <v>83</v>
      </c>
      <c r="J5" s="35" t="s">
        <v>117</v>
      </c>
      <c r="K5" s="28">
        <f>IF(D5="Grid",0,VLOOKUP(F5,'Weights (Feast)'!$A$24:$B$32,2,FALSE())*VLOOKUP(G5,'Weights (Feast)'!$A$35:$B$45,2,FALSE())*VLOOKUP(H5,'Weights (Feast)'!$A$48:$B$52,2,FALSE())*VLOOKUP(I5,'Weights (Feast)'!$A$60:$B$72,2,FALSE())*(-1)*VLOOKUP(J5,'Weights (Feast)'!$A$55:$B$57,2,FALSE()))</f>
        <v>0</v>
      </c>
      <c r="L5" s="30" t="s">
        <v>236</v>
      </c>
    </row>
    <row r="6" ht="20.25" customHeight="1">
      <c r="A6" s="9" t="s">
        <v>133</v>
      </c>
      <c r="B6" s="9" t="s">
        <v>135</v>
      </c>
      <c r="C6" s="10" t="s">
        <v>56</v>
      </c>
      <c r="D6" s="10" t="s">
        <v>237</v>
      </c>
      <c r="E6" s="9" t="s">
        <v>241</v>
      </c>
      <c r="F6" s="10" t="s">
        <v>63</v>
      </c>
      <c r="G6" s="10" t="s">
        <v>94</v>
      </c>
      <c r="H6" s="10">
        <v>2.0</v>
      </c>
      <c r="I6" s="10" t="s">
        <v>94</v>
      </c>
      <c r="J6" s="35" t="s">
        <v>117</v>
      </c>
      <c r="K6" s="28">
        <f>IF(D6="Grid",0,VLOOKUP(F6,'Weights (Feast)'!$A$24:$B$32,2,FALSE())*VLOOKUP(G6,'Weights (Feast)'!$A$35:$B$45,2,FALSE())*VLOOKUP(H6,'Weights (Feast)'!$A$48:$B$52,2,FALSE())*VLOOKUP(I6,'Weights (Feast)'!$A$60:$B$72,2,FALSE())*(-1)*VLOOKUP(J6,'Weights (Feast)'!$A$55:$B$57,2,FALSE()))</f>
        <v>0</v>
      </c>
      <c r="L6" s="30" t="s">
        <v>236</v>
      </c>
    </row>
    <row r="7" ht="20.25" customHeight="1">
      <c r="A7" s="9" t="s">
        <v>144</v>
      </c>
      <c r="B7" s="9" t="s">
        <v>146</v>
      </c>
      <c r="C7" s="10" t="s">
        <v>56</v>
      </c>
      <c r="D7" s="10" t="s">
        <v>237</v>
      </c>
      <c r="E7" s="9" t="s">
        <v>238</v>
      </c>
      <c r="F7" s="10" t="s">
        <v>62</v>
      </c>
      <c r="G7" s="10" t="s">
        <v>83</v>
      </c>
      <c r="H7" s="10">
        <v>2.0</v>
      </c>
      <c r="I7" s="10" t="s">
        <v>83</v>
      </c>
      <c r="J7" s="35" t="s">
        <v>117</v>
      </c>
      <c r="K7" s="28">
        <f>IF(D7="Grid",0,VLOOKUP(F7,'Weights (Feast)'!$A$24:$B$32,2,FALSE())*VLOOKUP(G7,'Weights (Feast)'!$A$35:$B$45,2,FALSE())*VLOOKUP(H7,'Weights (Feast)'!$A$48:$B$52,2,FALSE())*VLOOKUP(I7,'Weights (Feast)'!$A$60:$B$72,2,FALSE())*(-1)*VLOOKUP(J7,'Weights (Feast)'!$A$55:$B$57,2,FALSE()))</f>
        <v>0</v>
      </c>
      <c r="L7" s="30" t="s">
        <v>236</v>
      </c>
    </row>
    <row r="8" ht="20.25" customHeight="1">
      <c r="A8" s="9" t="s">
        <v>154</v>
      </c>
      <c r="B8" s="9" t="s">
        <v>156</v>
      </c>
      <c r="C8" s="10" t="s">
        <v>56</v>
      </c>
      <c r="D8" s="10" t="s">
        <v>237</v>
      </c>
      <c r="E8" s="9" t="s">
        <v>239</v>
      </c>
      <c r="F8" s="10" t="s">
        <v>62</v>
      </c>
      <c r="G8" s="10" t="s">
        <v>94</v>
      </c>
      <c r="H8" s="10">
        <v>2.0</v>
      </c>
      <c r="I8" s="10" t="s">
        <v>94</v>
      </c>
      <c r="J8" s="35" t="s">
        <v>117</v>
      </c>
      <c r="K8" s="28">
        <f>IF(D8="Grid",0,VLOOKUP(F8,'Weights (Feast)'!$A$24:$B$32,2,FALSE())*VLOOKUP(G8,'Weights (Feast)'!$A$35:$B$45,2,FALSE())*VLOOKUP(H8,'Weights (Feast)'!$A$48:$B$52,2,FALSE())*VLOOKUP(I8,'Weights (Feast)'!$A$60:$B$72,2,FALSE())*(-1)*VLOOKUP(J8,'Weights (Feast)'!$A$55:$B$57,2,FALSE()))</f>
        <v>0</v>
      </c>
      <c r="L8" s="30" t="s">
        <v>236</v>
      </c>
    </row>
    <row r="9" ht="20.25" customHeight="1">
      <c r="A9" s="9" t="s">
        <v>159</v>
      </c>
      <c r="B9" s="9" t="s">
        <v>164</v>
      </c>
      <c r="C9" s="10" t="s">
        <v>56</v>
      </c>
      <c r="D9" s="10" t="s">
        <v>237</v>
      </c>
      <c r="E9" s="9" t="s">
        <v>242</v>
      </c>
      <c r="F9" s="10" t="s">
        <v>62</v>
      </c>
      <c r="G9" s="10" t="s">
        <v>94</v>
      </c>
      <c r="H9" s="10">
        <v>3.0</v>
      </c>
      <c r="I9" s="10" t="s">
        <v>94</v>
      </c>
      <c r="J9" s="35" t="s">
        <v>117</v>
      </c>
      <c r="K9" s="28">
        <f>IF(D9="Grid",0,VLOOKUP(F9,'Weights (Feast)'!$A$24:$B$32,2,FALSE())*VLOOKUP(G9,'Weights (Feast)'!$A$35:$B$45,2,FALSE())*VLOOKUP(H9,'Weights (Feast)'!$A$48:$B$52,2,FALSE())*VLOOKUP(I9,'Weights (Feast)'!$A$60:$B$72,2,FALSE())*(-1)*VLOOKUP(J9,'Weights (Feast)'!$A$55:$B$57,2,FALSE()))</f>
        <v>0</v>
      </c>
      <c r="L9" s="30" t="s">
        <v>236</v>
      </c>
    </row>
    <row r="10" ht="20.25" customHeight="1">
      <c r="A10" s="9" t="s">
        <v>166</v>
      </c>
      <c r="B10" s="9" t="s">
        <v>168</v>
      </c>
      <c r="C10" s="10" t="s">
        <v>56</v>
      </c>
      <c r="D10" s="10" t="s">
        <v>237</v>
      </c>
      <c r="E10" s="9" t="s">
        <v>240</v>
      </c>
      <c r="F10" s="10" t="s">
        <v>62</v>
      </c>
      <c r="G10" s="10" t="s">
        <v>83</v>
      </c>
      <c r="H10" s="10">
        <v>3.0</v>
      </c>
      <c r="I10" s="10" t="s">
        <v>83</v>
      </c>
      <c r="J10" s="35" t="s">
        <v>117</v>
      </c>
      <c r="K10" s="28">
        <f>IF(D10="Grid",0,VLOOKUP(F10,'Weights (Feast)'!$A$24:$B$32,2,FALSE())*VLOOKUP(G10,'Weights (Feast)'!$A$35:$B$45,2,FALSE())*VLOOKUP(H10,'Weights (Feast)'!$A$48:$B$52,2,FALSE())*VLOOKUP(I10,'Weights (Feast)'!$A$60:$B$72,2,FALSE())*(-1)*VLOOKUP(J10,'Weights (Feast)'!$A$55:$B$57,2,FALSE()))</f>
        <v>0</v>
      </c>
      <c r="L10" s="30" t="s">
        <v>236</v>
      </c>
    </row>
    <row r="11" ht="15.0" customHeight="1">
      <c r="A11" s="9"/>
      <c r="B11" s="9"/>
      <c r="C11" s="10"/>
      <c r="D11" s="10"/>
      <c r="E11" s="9"/>
      <c r="F11" s="10"/>
      <c r="G11" s="10"/>
      <c r="H11" s="10"/>
      <c r="I11" s="10"/>
      <c r="J11" s="34"/>
      <c r="K11" s="28"/>
      <c r="L11" s="30"/>
    </row>
    <row r="12" ht="15.0" customHeight="1">
      <c r="A12" s="9"/>
      <c r="B12" s="9"/>
      <c r="C12" s="10"/>
      <c r="D12" s="10"/>
      <c r="E12" s="9"/>
      <c r="F12" s="10"/>
      <c r="G12" s="10"/>
      <c r="H12" s="10"/>
      <c r="I12" s="10"/>
      <c r="J12" s="34"/>
      <c r="K12" s="28"/>
      <c r="L12" s="30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</row>
  </sheetData>
  <printOptions/>
  <pageMargins bottom="1.0" footer="0.0" header="0.0" left="0.75" right="0.75" top="1.0"/>
  <pageSetup paperSize="9" orientation="portrait"/>
  <drawing r:id="rId2"/>
  <legacyDrawing r:id="rId3"/>
</worksheet>
</file>