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prolu.srk\Desktop\"/>
    </mc:Choice>
  </mc:AlternateContent>
  <bookViews>
    <workbookView xWindow="0" yWindow="0" windowWidth="11670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D48" i="1"/>
  <c r="G48" i="1"/>
  <c r="H48" i="1"/>
  <c r="H43" i="1"/>
  <c r="H44" i="1"/>
  <c r="H45" i="1"/>
  <c r="H46" i="1"/>
  <c r="H47" i="1"/>
  <c r="H42" i="1"/>
  <c r="G43" i="1"/>
  <c r="G44" i="1"/>
  <c r="G45" i="1"/>
  <c r="G46" i="1"/>
  <c r="G47" i="1"/>
  <c r="G42" i="1"/>
  <c r="F43" i="1"/>
  <c r="F44" i="1"/>
  <c r="F45" i="1"/>
  <c r="F46" i="1"/>
  <c r="F47" i="1"/>
  <c r="F42" i="1"/>
  <c r="O37" i="1"/>
  <c r="O34" i="1"/>
  <c r="Q34" i="1"/>
  <c r="Q28" i="1"/>
  <c r="Q29" i="1"/>
  <c r="Q30" i="1"/>
  <c r="Q31" i="1"/>
  <c r="Q32" i="1"/>
  <c r="Q33" i="1"/>
  <c r="Q27" i="1"/>
  <c r="P34" i="1"/>
  <c r="P28" i="1"/>
  <c r="P29" i="1"/>
  <c r="P30" i="1"/>
  <c r="P31" i="1"/>
  <c r="P32" i="1"/>
  <c r="P33" i="1"/>
  <c r="P27" i="1"/>
  <c r="O28" i="1"/>
  <c r="O29" i="1"/>
  <c r="O30" i="1"/>
  <c r="O31" i="1"/>
  <c r="O32" i="1"/>
  <c r="O33" i="1"/>
  <c r="O27" i="1"/>
  <c r="N28" i="1"/>
  <c r="N29" i="1"/>
  <c r="N30" i="1"/>
  <c r="N31" i="1"/>
  <c r="N32" i="1"/>
  <c r="N33" i="1"/>
  <c r="N27" i="1"/>
  <c r="L28" i="1"/>
  <c r="L29" i="1"/>
  <c r="L30" i="1"/>
  <c r="L31" i="1"/>
  <c r="L32" i="1"/>
  <c r="L33" i="1"/>
  <c r="L27" i="1"/>
  <c r="M35" i="1"/>
  <c r="K35" i="1"/>
  <c r="M34" i="1"/>
  <c r="K34" i="1"/>
  <c r="L23" i="1"/>
  <c r="C28" i="1"/>
  <c r="E23" i="1"/>
  <c r="E24" i="1"/>
  <c r="E25" i="1"/>
  <c r="E26" i="1"/>
  <c r="E28" i="1" s="1"/>
  <c r="C32" i="1" s="1"/>
  <c r="E27" i="1"/>
  <c r="E22" i="1"/>
  <c r="L17" i="1"/>
  <c r="L16" i="1"/>
  <c r="L18" i="1" s="1"/>
  <c r="G17" i="1"/>
  <c r="E17" i="1"/>
  <c r="C17" i="1"/>
</calcChain>
</file>

<file path=xl/sharedStrings.xml><?xml version="1.0" encoding="utf-8"?>
<sst xmlns="http://schemas.openxmlformats.org/spreadsheetml/2006/main" count="62" uniqueCount="52">
  <si>
    <t>MEAN</t>
  </si>
  <si>
    <t>MEDIAN</t>
  </si>
  <si>
    <t>MODE</t>
  </si>
  <si>
    <t>Q2</t>
  </si>
  <si>
    <t>QUARTILE DEVIATION</t>
  </si>
  <si>
    <t>Q3</t>
  </si>
  <si>
    <t>Q1</t>
  </si>
  <si>
    <t>QD</t>
  </si>
  <si>
    <t>C.I</t>
  </si>
  <si>
    <t>X</t>
  </si>
  <si>
    <t>F</t>
  </si>
  <si>
    <t>0-10</t>
  </si>
  <si>
    <t>10-20</t>
  </si>
  <si>
    <t>20-30</t>
  </si>
  <si>
    <t>30-40</t>
  </si>
  <si>
    <t>40-50</t>
  </si>
  <si>
    <t>50-60</t>
  </si>
  <si>
    <t>FX</t>
  </si>
  <si>
    <t>Q4</t>
  </si>
  <si>
    <t>Q5</t>
  </si>
  <si>
    <t>title</t>
  </si>
  <si>
    <t>caption</t>
  </si>
  <si>
    <t>stub</t>
  </si>
  <si>
    <t>body</t>
  </si>
  <si>
    <t>footnotes</t>
  </si>
  <si>
    <t>source notes</t>
  </si>
  <si>
    <t>mean</t>
  </si>
  <si>
    <t>median</t>
  </si>
  <si>
    <t>mode</t>
  </si>
  <si>
    <t>Q6</t>
  </si>
  <si>
    <t>dx</t>
  </si>
  <si>
    <t>Y</t>
  </si>
  <si>
    <t>dy</t>
  </si>
  <si>
    <t>dxdy</t>
  </si>
  <si>
    <t>x</t>
  </si>
  <si>
    <t>dx^2</t>
  </si>
  <si>
    <t>dy^2</t>
  </si>
  <si>
    <t>Sum</t>
  </si>
  <si>
    <t>Coefficient of Correlation</t>
  </si>
  <si>
    <t>Q7</t>
  </si>
  <si>
    <t>Standard deviation</t>
  </si>
  <si>
    <t>CI</t>
  </si>
  <si>
    <t>f</t>
  </si>
  <si>
    <t>60-70</t>
  </si>
  <si>
    <t>dx=x-A</t>
  </si>
  <si>
    <t>fdx</t>
  </si>
  <si>
    <t>fdx^2</t>
  </si>
  <si>
    <t>(Fdx/N)^2</t>
  </si>
  <si>
    <t>(Fdx^2/N)</t>
  </si>
  <si>
    <t>(Fdx^2/N)-(Fdx/N)^2</t>
  </si>
  <si>
    <t>SQUAREROOT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</si>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</sst>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="85" zoomScaleNormal="85" workbookViewId="0">
      <selection activeCell="H14" sqref="A1:XFD1048576"/>
    </sheetView>
  </sheetViews>
  <sheetFormatPr defaultRowHeight="15" x14ac:dyDescent="0.25"/>
  <cols>
    <col min="4" max="4" width="19.7109375" bestFit="1" customWidth="1"/>
    <col min="6" max="6" width="9.7109375" bestFit="1" customWidth="1"/>
    <col min="13" max="13" width="11.85546875" customWidth="1"/>
  </cols>
  <sheetData>
    <row r="1" spans="1:13" x14ac:dyDescent="0.25">
      <c r="A1" s="3" t="s">
        <v>6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/>
    </row>
    <row r="4" spans="1:13" ht="12.75" customHeight="1" x14ac:dyDescent="0.25"/>
    <row r="5" spans="1:13" x14ac:dyDescent="0.25">
      <c r="A5" s="3" t="s">
        <v>3</v>
      </c>
      <c r="B5" s="4"/>
      <c r="C5" s="4" t="s">
        <v>0</v>
      </c>
      <c r="D5" s="4"/>
      <c r="E5" s="4" t="s">
        <v>1</v>
      </c>
      <c r="F5" s="4"/>
      <c r="G5" s="4" t="s">
        <v>2</v>
      </c>
      <c r="J5" s="3" t="s">
        <v>5</v>
      </c>
      <c r="K5" s="4"/>
      <c r="L5" s="4" t="s">
        <v>4</v>
      </c>
      <c r="M5" s="4"/>
    </row>
    <row r="6" spans="1:13" x14ac:dyDescent="0.25">
      <c r="A6" s="4"/>
      <c r="B6" s="4"/>
      <c r="C6" s="4">
        <v>70</v>
      </c>
      <c r="D6" s="4"/>
      <c r="E6" s="4">
        <v>70</v>
      </c>
      <c r="F6" s="4"/>
      <c r="G6" s="4">
        <v>70</v>
      </c>
      <c r="J6" s="4"/>
      <c r="K6" s="4"/>
      <c r="L6" s="4"/>
      <c r="M6" s="4"/>
    </row>
    <row r="7" spans="1:13" x14ac:dyDescent="0.25">
      <c r="A7" s="4"/>
      <c r="B7" s="4"/>
      <c r="C7" s="4">
        <v>24</v>
      </c>
      <c r="D7" s="4"/>
      <c r="E7" s="4">
        <v>24</v>
      </c>
      <c r="F7" s="4"/>
      <c r="G7" s="4">
        <v>24</v>
      </c>
      <c r="J7" s="4"/>
      <c r="K7" s="4"/>
      <c r="L7" s="4">
        <v>47</v>
      </c>
      <c r="M7" s="4"/>
    </row>
    <row r="8" spans="1:13" x14ac:dyDescent="0.25">
      <c r="A8" s="4"/>
      <c r="B8" s="4"/>
      <c r="C8" s="4">
        <v>36</v>
      </c>
      <c r="D8" s="4"/>
      <c r="E8" s="4">
        <v>36</v>
      </c>
      <c r="F8" s="4"/>
      <c r="G8" s="4">
        <v>36</v>
      </c>
      <c r="J8" s="4"/>
      <c r="K8" s="4"/>
      <c r="L8" s="4">
        <v>21</v>
      </c>
      <c r="M8" s="4"/>
    </row>
    <row r="9" spans="1:13" x14ac:dyDescent="0.25">
      <c r="A9" s="4"/>
      <c r="B9" s="4"/>
      <c r="C9" s="4">
        <v>52</v>
      </c>
      <c r="D9" s="4"/>
      <c r="E9" s="4">
        <v>52</v>
      </c>
      <c r="F9" s="4"/>
      <c r="G9" s="4">
        <v>52</v>
      </c>
      <c r="J9" s="4"/>
      <c r="K9" s="4"/>
      <c r="L9" s="4">
        <v>53</v>
      </c>
      <c r="M9" s="4"/>
    </row>
    <row r="10" spans="1:13" x14ac:dyDescent="0.25">
      <c r="A10" s="4"/>
      <c r="B10" s="4"/>
      <c r="C10" s="4">
        <v>64</v>
      </c>
      <c r="D10" s="4"/>
      <c r="E10" s="4">
        <v>64</v>
      </c>
      <c r="F10" s="4"/>
      <c r="G10" s="4">
        <v>64</v>
      </c>
      <c r="J10" s="4"/>
      <c r="K10" s="4"/>
      <c r="L10" s="4">
        <v>62</v>
      </c>
      <c r="M10" s="4"/>
    </row>
    <row r="11" spans="1:13" x14ac:dyDescent="0.25">
      <c r="A11" s="4"/>
      <c r="B11" s="4"/>
      <c r="C11" s="4">
        <v>33</v>
      </c>
      <c r="D11" s="4"/>
      <c r="E11" s="4">
        <v>33</v>
      </c>
      <c r="F11" s="4"/>
      <c r="G11" s="4">
        <v>33</v>
      </c>
      <c r="J11" s="4"/>
      <c r="K11" s="4"/>
      <c r="L11" s="4">
        <v>84</v>
      </c>
      <c r="M11" s="4"/>
    </row>
    <row r="12" spans="1:13" x14ac:dyDescent="0.25">
      <c r="A12" s="4"/>
      <c r="B12" s="4"/>
      <c r="C12" s="4">
        <v>38</v>
      </c>
      <c r="D12" s="4"/>
      <c r="E12" s="4">
        <v>38</v>
      </c>
      <c r="F12" s="4"/>
      <c r="G12" s="4">
        <v>38</v>
      </c>
      <c r="J12" s="4"/>
      <c r="K12" s="4"/>
      <c r="L12" s="4">
        <v>23</v>
      </c>
      <c r="M12" s="4"/>
    </row>
    <row r="13" spans="1:13" x14ac:dyDescent="0.25">
      <c r="A13" s="4"/>
      <c r="B13" s="4"/>
      <c r="C13" s="4">
        <v>24</v>
      </c>
      <c r="D13" s="4"/>
      <c r="E13" s="4">
        <v>24</v>
      </c>
      <c r="F13" s="4"/>
      <c r="G13" s="4">
        <v>24</v>
      </c>
      <c r="J13" s="4"/>
      <c r="K13" s="4"/>
      <c r="L13" s="4">
        <v>94</v>
      </c>
      <c r="M13" s="4"/>
    </row>
    <row r="14" spans="1:13" x14ac:dyDescent="0.25">
      <c r="A14" s="4"/>
      <c r="B14" s="4"/>
      <c r="C14" s="4">
        <v>48</v>
      </c>
      <c r="D14" s="4"/>
      <c r="E14" s="4">
        <v>48</v>
      </c>
      <c r="F14" s="4"/>
      <c r="G14" s="4">
        <v>48</v>
      </c>
      <c r="J14" s="4"/>
      <c r="K14" s="4"/>
      <c r="L14" s="4">
        <v>72</v>
      </c>
      <c r="M14" s="4"/>
    </row>
    <row r="15" spans="1:13" x14ac:dyDescent="0.25">
      <c r="A15" s="4"/>
      <c r="B15" s="4"/>
      <c r="C15" s="4">
        <v>35</v>
      </c>
      <c r="D15" s="4"/>
      <c r="E15" s="4">
        <v>35</v>
      </c>
      <c r="F15" s="4"/>
      <c r="G15" s="4">
        <v>35</v>
      </c>
      <c r="J15" s="4"/>
      <c r="K15" s="4"/>
      <c r="L15" s="4">
        <v>13</v>
      </c>
      <c r="M15" s="4"/>
    </row>
    <row r="16" spans="1:13" x14ac:dyDescent="0.25">
      <c r="A16" s="4"/>
      <c r="B16" s="4"/>
      <c r="C16" s="4"/>
      <c r="D16" s="4"/>
      <c r="E16" s="4"/>
      <c r="F16" s="4"/>
      <c r="G16" s="4"/>
      <c r="J16" s="4"/>
      <c r="K16" s="4" t="s">
        <v>5</v>
      </c>
      <c r="L16" s="4">
        <f>QUARTILE(L7:L15,3)</f>
        <v>72</v>
      </c>
      <c r="M16" s="4"/>
    </row>
    <row r="17" spans="1:18" x14ac:dyDescent="0.25">
      <c r="A17" s="4"/>
      <c r="B17" s="4"/>
      <c r="C17" s="3">
        <f>AVERAGE(C6:C15)</f>
        <v>42.4</v>
      </c>
      <c r="D17" s="3"/>
      <c r="E17" s="3">
        <f>MEDIAN(E6:E15)</f>
        <v>37</v>
      </c>
      <c r="F17" s="3"/>
      <c r="G17" s="3">
        <f>_xlfn.MODE.SNGL(G6:G15)</f>
        <v>24</v>
      </c>
      <c r="J17" s="4"/>
      <c r="K17" s="4" t="s">
        <v>6</v>
      </c>
      <c r="L17" s="4">
        <f>QUARTILE(L7:L16,1)</f>
        <v>29</v>
      </c>
      <c r="M17" s="4"/>
    </row>
    <row r="18" spans="1:18" x14ac:dyDescent="0.25">
      <c r="A18" s="4"/>
      <c r="B18" s="4"/>
      <c r="C18" s="4"/>
      <c r="D18" s="4"/>
      <c r="E18" s="4"/>
      <c r="F18" s="4"/>
      <c r="G18" s="4"/>
      <c r="J18" s="4"/>
      <c r="K18" s="3" t="s">
        <v>7</v>
      </c>
      <c r="L18" s="3">
        <f>(L16-L17)/2</f>
        <v>21.5</v>
      </c>
      <c r="M18" s="4"/>
    </row>
    <row r="19" spans="1:18" x14ac:dyDescent="0.25">
      <c r="J19" s="4"/>
      <c r="K19" s="4"/>
      <c r="L19" s="4"/>
      <c r="M19" s="4"/>
    </row>
    <row r="21" spans="1:18" x14ac:dyDescent="0.25">
      <c r="A21" s="3" t="s">
        <v>18</v>
      </c>
      <c r="B21" s="4" t="s">
        <v>8</v>
      </c>
      <c r="C21" s="4" t="s">
        <v>10</v>
      </c>
      <c r="D21" s="4" t="s">
        <v>9</v>
      </c>
      <c r="E21" s="4" t="s">
        <v>17</v>
      </c>
      <c r="J21" s="3" t="s">
        <v>19</v>
      </c>
      <c r="K21" s="4" t="s">
        <v>26</v>
      </c>
      <c r="L21" s="4">
        <v>225</v>
      </c>
    </row>
    <row r="22" spans="1:18" x14ac:dyDescent="0.25">
      <c r="A22" s="4"/>
      <c r="B22" s="4" t="s">
        <v>11</v>
      </c>
      <c r="C22" s="4">
        <v>8</v>
      </c>
      <c r="D22" s="4">
        <v>5</v>
      </c>
      <c r="E22" s="4">
        <f>C22*D22</f>
        <v>40</v>
      </c>
      <c r="J22" s="4"/>
      <c r="K22" s="4" t="s">
        <v>27</v>
      </c>
      <c r="L22" s="4">
        <v>175</v>
      </c>
    </row>
    <row r="23" spans="1:18" x14ac:dyDescent="0.25">
      <c r="A23" s="4"/>
      <c r="B23" s="5" t="s">
        <v>12</v>
      </c>
      <c r="C23" s="4">
        <v>12</v>
      </c>
      <c r="D23" s="4">
        <v>15</v>
      </c>
      <c r="E23" s="4">
        <f t="shared" ref="E23:E27" si="0">C23*D23</f>
        <v>180</v>
      </c>
      <c r="J23" s="4"/>
      <c r="K23" s="3" t="s">
        <v>28</v>
      </c>
      <c r="L23" s="3">
        <f>(3*L22)-(2*L21)</f>
        <v>75</v>
      </c>
    </row>
    <row r="24" spans="1:18" x14ac:dyDescent="0.25">
      <c r="A24" s="4"/>
      <c r="B24" s="4" t="s">
        <v>13</v>
      </c>
      <c r="C24" s="4">
        <v>5</v>
      </c>
      <c r="D24" s="4">
        <v>25</v>
      </c>
      <c r="E24" s="4">
        <f t="shared" si="0"/>
        <v>125</v>
      </c>
      <c r="J24" s="4"/>
      <c r="K24" s="4"/>
      <c r="L24" s="4"/>
    </row>
    <row r="25" spans="1:18" x14ac:dyDescent="0.25">
      <c r="A25" s="4"/>
      <c r="B25" s="4" t="s">
        <v>14</v>
      </c>
      <c r="C25" s="4">
        <v>15</v>
      </c>
      <c r="D25" s="4">
        <v>35</v>
      </c>
      <c r="E25" s="4">
        <f t="shared" si="0"/>
        <v>525</v>
      </c>
    </row>
    <row r="26" spans="1:18" x14ac:dyDescent="0.25">
      <c r="A26" s="4"/>
      <c r="B26" s="4" t="s">
        <v>15</v>
      </c>
      <c r="C26" s="4">
        <v>20</v>
      </c>
      <c r="D26" s="4">
        <v>45</v>
      </c>
      <c r="E26" s="4">
        <f t="shared" si="0"/>
        <v>900</v>
      </c>
      <c r="J26" s="3" t="s">
        <v>29</v>
      </c>
      <c r="K26" s="4" t="s">
        <v>9</v>
      </c>
      <c r="L26" s="4" t="s">
        <v>30</v>
      </c>
      <c r="M26" s="4" t="s">
        <v>31</v>
      </c>
      <c r="N26" s="4" t="s">
        <v>32</v>
      </c>
      <c r="O26" s="4" t="s">
        <v>33</v>
      </c>
      <c r="P26" s="4" t="s">
        <v>35</v>
      </c>
      <c r="Q26" s="4" t="s">
        <v>36</v>
      </c>
      <c r="R26" s="4"/>
    </row>
    <row r="27" spans="1:18" x14ac:dyDescent="0.25">
      <c r="A27" s="4"/>
      <c r="B27" s="4" t="s">
        <v>16</v>
      </c>
      <c r="C27" s="4">
        <v>10</v>
      </c>
      <c r="D27" s="4">
        <v>55</v>
      </c>
      <c r="E27" s="4">
        <f t="shared" si="0"/>
        <v>550</v>
      </c>
      <c r="J27" s="4"/>
      <c r="K27" s="4">
        <v>6</v>
      </c>
      <c r="L27" s="4">
        <f>K27-$K$35</f>
        <v>-5.6666666666666661</v>
      </c>
      <c r="M27" s="4">
        <v>5</v>
      </c>
      <c r="N27" s="4">
        <f>M27-$M$35</f>
        <v>-5.5</v>
      </c>
      <c r="O27" s="4">
        <f>L27*N27</f>
        <v>31.166666666666664</v>
      </c>
      <c r="P27" s="4">
        <f>L27*L27</f>
        <v>32.111111111111107</v>
      </c>
      <c r="Q27" s="4">
        <f>N27*N27</f>
        <v>30.25</v>
      </c>
      <c r="R27" s="4"/>
    </row>
    <row r="28" spans="1:18" x14ac:dyDescent="0.25">
      <c r="A28" s="4"/>
      <c r="B28" s="4"/>
      <c r="C28" s="4">
        <f>SUM(C22:C27)</f>
        <v>70</v>
      </c>
      <c r="D28" s="4"/>
      <c r="E28" s="4">
        <f>SUM(E22:E27)</f>
        <v>2320</v>
      </c>
      <c r="J28" s="4"/>
      <c r="K28" s="4">
        <v>8</v>
      </c>
      <c r="L28" s="4">
        <f t="shared" ref="L28:L33" si="1">K28-$K$35</f>
        <v>-3.6666666666666661</v>
      </c>
      <c r="M28" s="4">
        <v>7</v>
      </c>
      <c r="N28" s="4">
        <f t="shared" ref="N28:N33" si="2">M28-$M$35</f>
        <v>-3.5</v>
      </c>
      <c r="O28" s="4">
        <f t="shared" ref="O28:O33" si="3">L28*N28</f>
        <v>12.833333333333332</v>
      </c>
      <c r="P28" s="4">
        <f t="shared" ref="P28:P33" si="4">L28*L28</f>
        <v>13.444444444444439</v>
      </c>
      <c r="Q28" s="4">
        <f t="shared" ref="Q28:Q33" si="5">N28*N28</f>
        <v>12.25</v>
      </c>
      <c r="R28" s="4"/>
    </row>
    <row r="29" spans="1:18" x14ac:dyDescent="0.25">
      <c r="A29" s="4"/>
      <c r="B29" s="4"/>
      <c r="C29" s="4"/>
      <c r="D29" s="4"/>
      <c r="E29" s="4"/>
      <c r="J29" s="4"/>
      <c r="K29" s="4">
        <v>11</v>
      </c>
      <c r="L29" s="4">
        <f t="shared" si="1"/>
        <v>-0.66666666666666607</v>
      </c>
      <c r="M29" s="4">
        <v>11</v>
      </c>
      <c r="N29" s="4">
        <f t="shared" si="2"/>
        <v>0.5</v>
      </c>
      <c r="O29" s="4">
        <f t="shared" si="3"/>
        <v>-0.33333333333333304</v>
      </c>
      <c r="P29" s="4">
        <f t="shared" si="4"/>
        <v>0.44444444444444364</v>
      </c>
      <c r="Q29" s="4">
        <f t="shared" si="5"/>
        <v>0.25</v>
      </c>
      <c r="R29" s="4"/>
    </row>
    <row r="30" spans="1:18" x14ac:dyDescent="0.25">
      <c r="A30" s="4"/>
      <c r="B30" s="4"/>
      <c r="C30" s="4"/>
      <c r="D30" s="4"/>
      <c r="E30" s="4"/>
      <c r="J30" s="4"/>
      <c r="K30" s="4">
        <v>9</v>
      </c>
      <c r="L30" s="4">
        <f t="shared" si="1"/>
        <v>-2.6666666666666661</v>
      </c>
      <c r="M30" s="4">
        <v>12</v>
      </c>
      <c r="N30" s="4">
        <f t="shared" si="2"/>
        <v>1.5</v>
      </c>
      <c r="O30" s="4">
        <f t="shared" si="3"/>
        <v>-3.9999999999999991</v>
      </c>
      <c r="P30" s="4">
        <f t="shared" si="4"/>
        <v>7.1111111111111081</v>
      </c>
      <c r="Q30" s="4">
        <f t="shared" si="5"/>
        <v>2.25</v>
      </c>
      <c r="R30" s="4"/>
    </row>
    <row r="31" spans="1:18" x14ac:dyDescent="0.25">
      <c r="A31" s="4"/>
      <c r="B31" s="4"/>
      <c r="C31" s="4"/>
      <c r="D31" s="4"/>
      <c r="E31" s="4"/>
      <c r="J31" s="4"/>
      <c r="K31" s="4">
        <v>12</v>
      </c>
      <c r="L31" s="4">
        <f t="shared" si="1"/>
        <v>0.33333333333333393</v>
      </c>
      <c r="M31" s="4">
        <v>13</v>
      </c>
      <c r="N31" s="4">
        <f t="shared" si="2"/>
        <v>2.5</v>
      </c>
      <c r="O31" s="4">
        <f t="shared" si="3"/>
        <v>0.83333333333333481</v>
      </c>
      <c r="P31" s="4">
        <f t="shared" si="4"/>
        <v>0.11111111111111151</v>
      </c>
      <c r="Q31" s="4">
        <f t="shared" si="5"/>
        <v>6.25</v>
      </c>
      <c r="R31" s="4"/>
    </row>
    <row r="32" spans="1:18" x14ac:dyDescent="0.25">
      <c r="A32" s="4"/>
      <c r="B32" s="3" t="s">
        <v>0</v>
      </c>
      <c r="C32" s="3">
        <f>E28/C28</f>
        <v>33.142857142857146</v>
      </c>
      <c r="D32" s="4"/>
      <c r="E32" s="4"/>
      <c r="J32" s="4"/>
      <c r="K32" s="4">
        <v>10</v>
      </c>
      <c r="L32" s="4">
        <f t="shared" si="1"/>
        <v>-1.6666666666666661</v>
      </c>
      <c r="M32" s="4">
        <v>8</v>
      </c>
      <c r="N32" s="4">
        <f t="shared" si="2"/>
        <v>-2.5</v>
      </c>
      <c r="O32" s="4">
        <f t="shared" si="3"/>
        <v>4.1666666666666652</v>
      </c>
      <c r="P32" s="4">
        <f t="shared" si="4"/>
        <v>2.7777777777777759</v>
      </c>
      <c r="Q32" s="4">
        <f t="shared" si="5"/>
        <v>6.25</v>
      </c>
      <c r="R32" s="4"/>
    </row>
    <row r="33" spans="1:18" x14ac:dyDescent="0.25">
      <c r="A33" s="4"/>
      <c r="B33" s="4"/>
      <c r="C33" s="4"/>
      <c r="D33" s="4"/>
      <c r="E33" s="4"/>
      <c r="J33" s="4"/>
      <c r="K33" s="4">
        <v>14</v>
      </c>
      <c r="L33" s="4">
        <f t="shared" si="1"/>
        <v>2.3333333333333339</v>
      </c>
      <c r="M33" s="4">
        <v>7</v>
      </c>
      <c r="N33" s="4">
        <f t="shared" si="2"/>
        <v>-3.5</v>
      </c>
      <c r="O33" s="4">
        <f t="shared" si="3"/>
        <v>-8.1666666666666679</v>
      </c>
      <c r="P33" s="4">
        <f t="shared" si="4"/>
        <v>5.4444444444444473</v>
      </c>
      <c r="Q33" s="4">
        <f t="shared" si="5"/>
        <v>12.25</v>
      </c>
      <c r="R33" s="4"/>
    </row>
    <row r="34" spans="1:18" x14ac:dyDescent="0.25">
      <c r="J34" s="4" t="s">
        <v>37</v>
      </c>
      <c r="K34" s="4">
        <f>SUM(K27:K33)</f>
        <v>70</v>
      </c>
      <c r="L34" s="4"/>
      <c r="M34" s="4">
        <f>SUM(M27:M33)</f>
        <v>63</v>
      </c>
      <c r="N34" s="4"/>
      <c r="O34" s="4">
        <f>SUM(O27:O33)</f>
        <v>36.5</v>
      </c>
      <c r="P34" s="4">
        <f>SUM(P27:P33)</f>
        <v>61.444444444444436</v>
      </c>
      <c r="Q34" s="4">
        <f>SUM(Q27:Q33)</f>
        <v>69.75</v>
      </c>
      <c r="R34" s="4"/>
    </row>
    <row r="35" spans="1:18" x14ac:dyDescent="0.25">
      <c r="J35" s="4" t="s">
        <v>26</v>
      </c>
      <c r="K35" s="4">
        <f>K34/6</f>
        <v>11.666666666666666</v>
      </c>
      <c r="L35" s="4"/>
      <c r="M35" s="4">
        <f>M34/6</f>
        <v>10.5</v>
      </c>
      <c r="N35" s="4"/>
      <c r="O35" s="4"/>
      <c r="P35" s="4"/>
      <c r="Q35" s="4"/>
      <c r="R35" s="4"/>
    </row>
    <row r="36" spans="1:18" x14ac:dyDescent="0.25">
      <c r="J36" s="4"/>
      <c r="K36" s="4"/>
      <c r="L36" s="4"/>
      <c r="M36" s="4"/>
      <c r="N36" s="4"/>
      <c r="O36" s="4"/>
      <c r="P36" s="4"/>
      <c r="Q36" s="4"/>
      <c r="R36" s="4"/>
    </row>
    <row r="37" spans="1:18" ht="45" x14ac:dyDescent="0.25">
      <c r="J37" s="4"/>
      <c r="K37" s="4"/>
      <c r="L37" s="4"/>
      <c r="M37" s="6" t="s">
        <v>38</v>
      </c>
      <c r="N37" s="3"/>
      <c r="O37" s="3">
        <f>O34/(P34*Q34)</f>
        <v>8.5165956950358761E-3</v>
      </c>
      <c r="P37" s="4"/>
      <c r="Q37" s="4"/>
      <c r="R37" s="4"/>
    </row>
    <row r="38" spans="1:18" x14ac:dyDescent="0.25"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5">
      <c r="B39" s="1" t="s">
        <v>39</v>
      </c>
      <c r="C39" t="s">
        <v>40</v>
      </c>
    </row>
    <row r="41" spans="1:18" x14ac:dyDescent="0.25">
      <c r="C41" t="s">
        <v>41</v>
      </c>
      <c r="D41" t="s">
        <v>42</v>
      </c>
      <c r="E41" t="s">
        <v>34</v>
      </c>
      <c r="F41" t="s">
        <v>44</v>
      </c>
      <c r="G41" t="s">
        <v>45</v>
      </c>
      <c r="H41" t="s">
        <v>46</v>
      </c>
    </row>
    <row r="42" spans="1:18" x14ac:dyDescent="0.25">
      <c r="C42" s="2" t="s">
        <v>12</v>
      </c>
      <c r="D42">
        <v>10</v>
      </c>
      <c r="E42">
        <v>15</v>
      </c>
      <c r="F42">
        <f>E42-$E$45</f>
        <v>-30</v>
      </c>
      <c r="G42">
        <f>D42*F42</f>
        <v>-300</v>
      </c>
      <c r="H42">
        <f>G42*F42</f>
        <v>9000</v>
      </c>
    </row>
    <row r="43" spans="1:18" x14ac:dyDescent="0.25">
      <c r="C43" t="s">
        <v>13</v>
      </c>
      <c r="D43">
        <v>18</v>
      </c>
      <c r="E43">
        <v>25</v>
      </c>
      <c r="F43">
        <f t="shared" ref="F43:F47" si="6">E43-$E$45</f>
        <v>-20</v>
      </c>
      <c r="G43">
        <f t="shared" ref="G43:G47" si="7">D43*F43</f>
        <v>-360</v>
      </c>
      <c r="H43">
        <f t="shared" ref="H43:H47" si="8">G43*F43</f>
        <v>7200</v>
      </c>
    </row>
    <row r="44" spans="1:18" x14ac:dyDescent="0.25">
      <c r="C44" t="s">
        <v>14</v>
      </c>
      <c r="D44">
        <v>32</v>
      </c>
      <c r="E44">
        <v>35</v>
      </c>
      <c r="F44">
        <f t="shared" si="6"/>
        <v>-10</v>
      </c>
      <c r="G44">
        <f t="shared" si="7"/>
        <v>-320</v>
      </c>
      <c r="H44">
        <f t="shared" si="8"/>
        <v>3200</v>
      </c>
    </row>
    <row r="45" spans="1:18" x14ac:dyDescent="0.25">
      <c r="C45" t="s">
        <v>15</v>
      </c>
      <c r="D45">
        <v>40</v>
      </c>
      <c r="E45">
        <v>45</v>
      </c>
      <c r="F45">
        <f t="shared" si="6"/>
        <v>0</v>
      </c>
      <c r="G45">
        <f t="shared" si="7"/>
        <v>0</v>
      </c>
      <c r="H45">
        <f t="shared" si="8"/>
        <v>0</v>
      </c>
    </row>
    <row r="46" spans="1:18" x14ac:dyDescent="0.25">
      <c r="C46" t="s">
        <v>16</v>
      </c>
      <c r="D46">
        <v>22</v>
      </c>
      <c r="E46">
        <v>55</v>
      </c>
      <c r="F46">
        <f t="shared" si="6"/>
        <v>10</v>
      </c>
      <c r="G46">
        <f t="shared" si="7"/>
        <v>220</v>
      </c>
      <c r="H46">
        <f t="shared" si="8"/>
        <v>2200</v>
      </c>
    </row>
    <row r="47" spans="1:18" x14ac:dyDescent="0.25">
      <c r="C47" t="s">
        <v>43</v>
      </c>
      <c r="D47">
        <v>18</v>
      </c>
      <c r="E47">
        <v>65</v>
      </c>
      <c r="F47">
        <f t="shared" si="6"/>
        <v>20</v>
      </c>
      <c r="G47">
        <f t="shared" si="7"/>
        <v>360</v>
      </c>
      <c r="H47">
        <f t="shared" si="8"/>
        <v>7200</v>
      </c>
    </row>
    <row r="48" spans="1:18" x14ac:dyDescent="0.25">
      <c r="D48">
        <f>SUM(D42:D47)</f>
        <v>140</v>
      </c>
      <c r="G48">
        <f>SUM(G42:G47)</f>
        <v>-400</v>
      </c>
      <c r="H48">
        <f>SUM(H42:H47)</f>
        <v>28800</v>
      </c>
    </row>
    <row r="50" spans="4:5" x14ac:dyDescent="0.25">
      <c r="D50" t="s">
        <v>47</v>
      </c>
      <c r="E50">
        <f>(G48/D48)^2</f>
        <v>8.1632653061224492</v>
      </c>
    </row>
    <row r="51" spans="4:5" x14ac:dyDescent="0.25">
      <c r="D51" t="s">
        <v>48</v>
      </c>
      <c r="E51">
        <f>H48/D48</f>
        <v>205.71428571428572</v>
      </c>
    </row>
    <row r="52" spans="4:5" x14ac:dyDescent="0.25">
      <c r="D52" t="s">
        <v>49</v>
      </c>
      <c r="E52">
        <f>E51-E50</f>
        <v>197.55102040816328</v>
      </c>
    </row>
    <row r="53" spans="4:5" x14ac:dyDescent="0.25">
      <c r="D53" t="s">
        <v>50</v>
      </c>
      <c r="E53">
        <f>SQRT(E52)</f>
        <v>14.055284429998679</v>
      </c>
    </row>
    <row r="54" spans="4:5" x14ac:dyDescent="0.25">
      <c r="D54" s="1" t="s">
        <v>51</v>
      </c>
      <c r="E54" s="1">
        <f>E53</f>
        <v>14.055284429998679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S R Krishna</dc:creator>
  <cp:lastModifiedBy>R S R Krishna</cp:lastModifiedBy>
  <dcterms:created xsi:type="dcterms:W3CDTF">2019-08-18T08:45:54Z</dcterms:created>
  <dcterms:modified xsi:type="dcterms:W3CDTF">2019-08-18T09:34:58Z</dcterms:modified>
</cp:coreProperties>
</file>