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\Desktop\"/>
    </mc:Choice>
  </mc:AlternateContent>
  <xr:revisionPtr revIDLastSave="0" documentId="8_{67C22002-A48D-4585-83CB-D236B7DDB4BA}" xr6:coauthVersionLast="45" xr6:coauthVersionMax="45" xr10:uidLastSave="{00000000-0000-0000-0000-000000000000}"/>
  <bookViews>
    <workbookView xWindow="-120" yWindow="-120" windowWidth="29040" windowHeight="15840" xr2:uid="{BD692205-3BEE-46E4-A68E-2A76E682114C}"/>
  </bookViews>
  <sheets>
    <sheet name="7424,25,40,43,44,52,56,58,,, ll" sheetId="1" r:id="rId1"/>
  </sheets>
  <externalReferences>
    <externalReference r:id="rId2"/>
  </externalReferences>
  <definedNames>
    <definedName name="Consignee_Name">#REF!</definedName>
    <definedName name="Consignor_Name">#REF!</definedName>
    <definedName name="DocSig_PersonName">#REF!</definedName>
    <definedName name="DocumentDate">#REF!</definedName>
    <definedName name="DocumentNumber">#REF!</definedName>
    <definedName name="UnloadingName">#REF!</definedName>
    <definedName name="VesselName">#REF!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1" i="1" l="1"/>
  <c r="F61" i="1"/>
  <c r="E61" i="1"/>
  <c r="D61" i="1"/>
  <c r="D60" i="1"/>
  <c r="F39" i="1"/>
  <c r="F38" i="1"/>
  <c r="F37" i="1"/>
  <c r="F34" i="1"/>
  <c r="G4" i="1"/>
</calcChain>
</file>

<file path=xl/sharedStrings.xml><?xml version="1.0" encoding="utf-8"?>
<sst xmlns="http://schemas.openxmlformats.org/spreadsheetml/2006/main" count="78" uniqueCount="75">
  <si>
    <t>АО "НЕВА-МЕТАЛЛ"</t>
  </si>
  <si>
    <t>ПОРУЧЕНИЕ / SHIPPING ORDER No.  131/4384</t>
  </si>
  <si>
    <t>198035, Санкт-Петербург, Химический переулок, д.4</t>
  </si>
  <si>
    <t>ИНН/КПП 7805061619 / 783601001</t>
  </si>
  <si>
    <t>SHIPPER</t>
  </si>
  <si>
    <t>Грузоотправитель</t>
  </si>
  <si>
    <t>JSC "SEVERSTAL", RUSSIA</t>
  </si>
  <si>
    <t>CONSIGNEE</t>
  </si>
  <si>
    <t>NOTIFY</t>
  </si>
  <si>
    <t>Грузополучатель</t>
  </si>
  <si>
    <t>Извещать по адресу</t>
  </si>
  <si>
    <t>SIA SEVERSTAL DISTRIBUTION</t>
  </si>
  <si>
    <t>PH.: (+371)67076600, FAX: (+371)67076602</t>
  </si>
  <si>
    <t>SEVERSTAL DISTRIBUTION SP. Z O.O.</t>
  </si>
  <si>
    <t>PH.: (+48) 32 364 24 56 , FAX: (+48) 32 364 24 07</t>
  </si>
  <si>
    <t>TSL SILESIA SP. Z O.O. ODDZIAŁ W GDYNI</t>
  </si>
  <si>
    <t>INDYJSKA 13, 81-336 GDYNIA</t>
  </si>
  <si>
    <t>SIGNATURE AND STAMP OF MASTER/CHIEF MATE</t>
  </si>
  <si>
    <t>Судно / VESSEL</t>
  </si>
  <si>
    <t>QUANTITY</t>
  </si>
  <si>
    <t>Мест</t>
  </si>
  <si>
    <t>Груз / CARGO</t>
  </si>
  <si>
    <t>WEIGHT</t>
  </si>
  <si>
    <t>Весом</t>
  </si>
  <si>
    <t>AGATE</t>
  </si>
  <si>
    <t>PORT OF LOADING / Порт погрузки</t>
  </si>
  <si>
    <t>PORT OF DISCHARGE / Порт выгрузки</t>
  </si>
  <si>
    <t>ST.PETERSBURG, RUSSIA</t>
  </si>
  <si>
    <t>GDYNIA, POLAND</t>
  </si>
  <si>
    <t>Маркировка</t>
  </si>
  <si>
    <t>Наименование груза,род упаковки</t>
  </si>
  <si>
    <t>Примечание</t>
  </si>
  <si>
    <t>SPECIFICATION</t>
  </si>
  <si>
    <t>GOODS, PACKAGING</t>
  </si>
  <si>
    <t>APPENDIX</t>
  </si>
  <si>
    <t>CONTRACT</t>
  </si>
  <si>
    <t>428/1000</t>
  </si>
  <si>
    <t>HOT ROLLED STEEL COILS, PICKLED</t>
  </si>
  <si>
    <t>000016-7424</t>
  </si>
  <si>
    <t>COLD ROLLED STEEL COILS, GALVANIZED</t>
  </si>
  <si>
    <t xml:space="preserve">7425, 7440, 7443, 7444, </t>
  </si>
  <si>
    <t>HOT ROLLED STEEL COILS</t>
  </si>
  <si>
    <t xml:space="preserve">7452, 7456, 7458, 7464, </t>
  </si>
  <si>
    <t xml:space="preserve">7467, 7474, 7476, 7477, </t>
  </si>
  <si>
    <t xml:space="preserve">7478, 7479, 7480, 7484, </t>
  </si>
  <si>
    <t>7486, 7487</t>
  </si>
  <si>
    <t>NUMBER OF PACKAGES</t>
  </si>
  <si>
    <t>TOTAL NET WEIGHT IN KGS</t>
  </si>
  <si>
    <t>TOTAL GROSS WEIGHT IN KGS</t>
  </si>
  <si>
    <t>ИТОГО:</t>
  </si>
  <si>
    <t>Фрахт и расходы / FREIGHT</t>
  </si>
  <si>
    <t>Наименование груза, число мест / COMMODITY</t>
  </si>
  <si>
    <t>Масса</t>
  </si>
  <si>
    <t>Скл.</t>
  </si>
  <si>
    <t xml:space="preserve">         № п/а</t>
  </si>
  <si>
    <t>СТАЛЬ Г/К ТРАВЛЕННЫЕ РУЛОНЫ</t>
  </si>
  <si>
    <t xml:space="preserve">  </t>
  </si>
  <si>
    <t>СТАЛЬ Х/К РУЛОНЫ, ОЦИНКОВАННЫЕ</t>
  </si>
  <si>
    <t>СТАЛЬ Г/К РУЛОНЫ</t>
  </si>
  <si>
    <t>Дополнительные указания</t>
  </si>
  <si>
    <t>Плат. СЕВЕРСТАЛЬ, Дог. ТР0050</t>
  </si>
  <si>
    <t>Юридический адрес, ИНН отправителя по ГТД (ДКД):</t>
  </si>
  <si>
    <t>ПАО "СЕВЕРСТАЛЬ"   162600, г.Череповец Вологодской области, ул. Мира, 30</t>
  </si>
  <si>
    <t>ИНН 3528000597 / 997550001</t>
  </si>
  <si>
    <t>Документы направить</t>
  </si>
  <si>
    <t>BILL OF LADING</t>
  </si>
  <si>
    <t>Спец.</t>
  </si>
  <si>
    <t>Расп.кап</t>
  </si>
  <si>
    <t>Разрешение Балтийской таможни</t>
  </si>
  <si>
    <t>Грузоотправителю</t>
  </si>
  <si>
    <t>Васнева И.А.</t>
  </si>
  <si>
    <t>менеджер СВЛ</t>
  </si>
  <si>
    <t>т.: +7 (812) 655-01-95</t>
  </si>
  <si>
    <t>ф.: +7 (812) 600-47-10</t>
  </si>
  <si>
    <t>shipments@severstalgroup.com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</si>
</sst>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Arial Cyr"/>
      <charset val="204"/>
    </font>
    <font>
      <sz val="12"/>
      <name val="Arial Cyr"/>
    </font>
    <font>
      <sz val="10"/>
      <name val="Arial"/>
      <family val="2"/>
    </font>
    <font>
      <b/>
      <sz val="14"/>
      <name val="Arial"/>
      <family val="2"/>
    </font>
    <font>
      <b/>
      <u/>
      <sz val="14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0"/>
      <name val="Arial Cyr"/>
      <charset val="204"/>
    </font>
    <font>
      <b/>
      <sz val="14"/>
      <name val="Arial"/>
      <family val="2"/>
      <charset val="204"/>
    </font>
    <font>
      <sz val="10"/>
      <name val="Arial"/>
      <family val="2"/>
      <charset val="204"/>
    </font>
    <font>
      <b/>
      <sz val="16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name val="Arial"/>
      <family val="2"/>
    </font>
    <font>
      <b/>
      <sz val="14"/>
      <color indexed="8"/>
      <name val="Arial"/>
      <family val="2"/>
    </font>
    <font>
      <sz val="16"/>
      <name val="Arial"/>
      <family val="2"/>
    </font>
    <font>
      <i/>
      <sz val="16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14"/>
      <color indexed="8"/>
      <name val="Arial Cyr"/>
      <family val="2"/>
      <charset val="204"/>
    </font>
    <font>
      <sz val="12"/>
      <color indexed="8"/>
      <name val="Arial Cyr"/>
      <family val="2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7" fillId="0" borderId="0"/>
    <xf numFmtId="0" fontId="9" fillId="0" borderId="0"/>
    <xf numFmtId="0" fontId="9" fillId="0" borderId="0"/>
  </cellStyleXfs>
  <cellXfs count="123">
    <xf numFmtId="0" fontId="0" fillId="0" borderId="0" xfId="0"/>
    <xf numFmtId="0" fontId="2" fillId="0" borderId="1" xfId="1" applyFont="1" applyBorder="1" applyAlignment="1">
      <alignment horizontal="centerContinuous"/>
    </xf>
    <xf numFmtId="0" fontId="2" fillId="0" borderId="2" xfId="1" applyFont="1" applyBorder="1" applyAlignment="1">
      <alignment horizontal="centerContinuous"/>
    </xf>
    <xf numFmtId="0" fontId="2" fillId="0" borderId="2" xfId="1" applyFont="1" applyBorder="1"/>
    <xf numFmtId="0" fontId="2" fillId="0" borderId="3" xfId="1" applyFont="1" applyBorder="1" applyAlignment="1">
      <alignment horizontal="centerContinuous"/>
    </xf>
    <xf numFmtId="0" fontId="2" fillId="0" borderId="0" xfId="1" applyFont="1"/>
    <xf numFmtId="0" fontId="3" fillId="0" borderId="4" xfId="1" applyFont="1" applyBorder="1"/>
    <xf numFmtId="0" fontId="4" fillId="0" borderId="0" xfId="1" applyFont="1" applyAlignment="1">
      <alignment horizontal="left"/>
    </xf>
    <xf numFmtId="0" fontId="5" fillId="0" borderId="0" xfId="1" applyFont="1"/>
    <xf numFmtId="0" fontId="3" fillId="0" borderId="0" xfId="1" applyFont="1" applyAlignment="1">
      <alignment horizontal="left"/>
    </xf>
    <xf numFmtId="0" fontId="5" fillId="0" borderId="5" xfId="1" applyFont="1" applyBorder="1"/>
    <xf numFmtId="0" fontId="6" fillId="0" borderId="4" xfId="1" applyFont="1" applyBorder="1"/>
    <xf numFmtId="0" fontId="2" fillId="0" borderId="0" xfId="1" applyFont="1" applyAlignment="1">
      <alignment horizontal="left"/>
    </xf>
    <xf numFmtId="0" fontId="2" fillId="0" borderId="5" xfId="1" applyFont="1" applyBorder="1"/>
    <xf numFmtId="0" fontId="2" fillId="0" borderId="4" xfId="2" applyFont="1" applyBorder="1"/>
    <xf numFmtId="14" fontId="8" fillId="0" borderId="0" xfId="1" applyNumberFormat="1" applyFont="1" applyAlignment="1">
      <alignment horizontal="left"/>
    </xf>
    <xf numFmtId="0" fontId="2" fillId="0" borderId="0" xfId="3" applyFont="1"/>
    <xf numFmtId="0" fontId="2" fillId="0" borderId="4" xfId="1" applyFont="1" applyBorder="1"/>
    <xf numFmtId="0" fontId="2" fillId="0" borderId="6" xfId="1" applyFont="1" applyBorder="1"/>
    <xf numFmtId="0" fontId="2" fillId="0" borderId="7" xfId="1" applyFont="1" applyBorder="1"/>
    <xf numFmtId="0" fontId="2" fillId="0" borderId="8" xfId="1" applyFont="1" applyBorder="1"/>
    <xf numFmtId="0" fontId="2" fillId="0" borderId="4" xfId="3" applyFont="1" applyBorder="1"/>
    <xf numFmtId="0" fontId="2" fillId="0" borderId="0" xfId="2" applyFont="1"/>
    <xf numFmtId="0" fontId="10" fillId="0" borderId="4" xfId="3" applyFont="1" applyBorder="1" applyAlignment="1">
      <alignment horizontal="left"/>
    </xf>
    <xf numFmtId="0" fontId="10" fillId="0" borderId="0" xfId="0" applyFont="1"/>
    <xf numFmtId="0" fontId="10" fillId="0" borderId="0" xfId="4" applyFont="1" applyAlignment="1">
      <alignment horizontal="left"/>
    </xf>
    <xf numFmtId="0" fontId="10" fillId="0" borderId="0" xfId="1" applyFont="1" applyAlignment="1">
      <alignment horizontal="left"/>
    </xf>
    <xf numFmtId="0" fontId="10" fillId="0" borderId="5" xfId="1" applyFont="1" applyBorder="1" applyAlignment="1">
      <alignment horizontal="left"/>
    </xf>
    <xf numFmtId="0" fontId="2" fillId="0" borderId="0" xfId="1" quotePrefix="1" applyFont="1" applyAlignment="1">
      <alignment horizontal="left"/>
    </xf>
    <xf numFmtId="0" fontId="0" fillId="0" borderId="5" xfId="0" applyBorder="1" applyAlignment="1">
      <alignment horizontal="left"/>
    </xf>
    <xf numFmtId="0" fontId="2" fillId="0" borderId="7" xfId="3" applyFont="1" applyBorder="1"/>
    <xf numFmtId="0" fontId="2" fillId="0" borderId="1" xfId="1" applyFont="1" applyBorder="1"/>
    <xf numFmtId="0" fontId="2" fillId="0" borderId="2" xfId="1" applyFont="1" applyBorder="1" applyAlignment="1">
      <alignment horizontal="left"/>
    </xf>
    <xf numFmtId="0" fontId="2" fillId="0" borderId="2" xfId="3" applyFont="1" applyBorder="1"/>
    <xf numFmtId="0" fontId="2" fillId="0" borderId="3" xfId="1" applyFont="1" applyBorder="1"/>
    <xf numFmtId="0" fontId="11" fillId="0" borderId="0" xfId="1" applyFont="1" applyAlignment="1">
      <alignment horizontal="left"/>
    </xf>
    <xf numFmtId="0" fontId="2" fillId="0" borderId="0" xfId="1" applyFont="1" applyAlignment="1">
      <alignment horizontal="right"/>
    </xf>
    <xf numFmtId="0" fontId="2" fillId="0" borderId="0" xfId="1" applyFont="1" applyAlignment="1">
      <alignment horizontal="center"/>
    </xf>
    <xf numFmtId="0" fontId="12" fillId="0" borderId="4" xfId="1" applyFont="1" applyBorder="1"/>
    <xf numFmtId="0" fontId="12" fillId="0" borderId="0" xfId="1" applyFont="1"/>
    <xf numFmtId="0" fontId="13" fillId="0" borderId="0" xfId="1" applyFont="1" applyAlignment="1">
      <alignment horizontal="left"/>
    </xf>
    <xf numFmtId="0" fontId="12" fillId="0" borderId="5" xfId="1" applyFont="1" applyBorder="1"/>
    <xf numFmtId="0" fontId="2" fillId="0" borderId="1" xfId="2" applyFont="1" applyBorder="1"/>
    <xf numFmtId="0" fontId="2" fillId="0" borderId="2" xfId="2" applyFont="1" applyBorder="1"/>
    <xf numFmtId="0" fontId="6" fillId="0" borderId="2" xfId="1" applyFont="1" applyBorder="1"/>
    <xf numFmtId="0" fontId="13" fillId="0" borderId="0" xfId="1" applyFont="1"/>
    <xf numFmtId="0" fontId="12" fillId="0" borderId="1" xfId="1" applyFont="1" applyBorder="1" applyAlignment="1">
      <alignment horizontal="centerContinuous" vertical="center" wrapText="1"/>
    </xf>
    <xf numFmtId="0" fontId="12" fillId="0" borderId="2" xfId="1" applyFont="1" applyBorder="1" applyAlignment="1">
      <alignment horizontal="centerContinuous" vertical="center" wrapText="1"/>
    </xf>
    <xf numFmtId="0" fontId="12" fillId="0" borderId="1" xfId="1" applyFont="1" applyBorder="1" applyAlignment="1">
      <alignment vertical="center"/>
    </xf>
    <xf numFmtId="0" fontId="12" fillId="0" borderId="2" xfId="1" applyFont="1" applyBorder="1" applyAlignment="1">
      <alignment vertical="center"/>
    </xf>
    <xf numFmtId="0" fontId="12" fillId="0" borderId="2" xfId="1" applyFont="1" applyBorder="1" applyAlignment="1">
      <alignment vertical="center" wrapText="1"/>
    </xf>
    <xf numFmtId="0" fontId="12" fillId="0" borderId="2" xfId="1" applyFont="1" applyBorder="1" applyAlignment="1">
      <alignment horizontal="left" vertical="center"/>
    </xf>
    <xf numFmtId="0" fontId="12" fillId="0" borderId="0" xfId="1" applyFont="1" applyAlignment="1">
      <alignment vertical="center" wrapText="1"/>
    </xf>
    <xf numFmtId="0" fontId="12" fillId="0" borderId="3" xfId="1" applyFont="1" applyBorder="1" applyAlignment="1">
      <alignment horizontal="centerContinuous" vertical="center" wrapText="1"/>
    </xf>
    <xf numFmtId="0" fontId="12" fillId="0" borderId="6" xfId="1" applyFont="1" applyBorder="1"/>
    <xf numFmtId="0" fontId="12" fillId="0" borderId="7" xfId="1" applyFont="1" applyBorder="1" applyAlignment="1">
      <alignment horizontal="center"/>
    </xf>
    <xf numFmtId="0" fontId="12" fillId="0" borderId="7" xfId="1" applyFont="1" applyBorder="1"/>
    <xf numFmtId="0" fontId="12" fillId="0" borderId="8" xfId="1" applyFont="1" applyBorder="1"/>
    <xf numFmtId="0" fontId="6" fillId="0" borderId="1" xfId="2" applyFont="1" applyBorder="1"/>
    <xf numFmtId="0" fontId="6" fillId="0" borderId="2" xfId="2" applyFont="1" applyBorder="1"/>
    <xf numFmtId="0" fontId="14" fillId="0" borderId="4" xfId="1" applyFont="1" applyBorder="1"/>
    <xf numFmtId="0" fontId="15" fillId="0" borderId="0" xfId="0" applyFont="1" applyAlignment="1">
      <alignment horizontal="center"/>
    </xf>
    <xf numFmtId="0" fontId="10" fillId="0" borderId="4" xfId="0" applyFont="1" applyBorder="1"/>
    <xf numFmtId="0" fontId="16" fillId="0" borderId="0" xfId="4" applyFont="1"/>
    <xf numFmtId="0" fontId="16" fillId="0" borderId="0" xfId="0" applyFont="1"/>
    <xf numFmtId="0" fontId="17" fillId="0" borderId="5" xfId="4" applyFont="1" applyBorder="1"/>
    <xf numFmtId="0" fontId="14" fillId="0" borderId="0" xfId="1" applyFont="1"/>
    <xf numFmtId="0" fontId="14" fillId="0" borderId="5" xfId="1" applyFont="1" applyBorder="1"/>
    <xf numFmtId="0" fontId="5" fillId="0" borderId="4" xfId="1" applyFont="1" applyBorder="1"/>
    <xf numFmtId="0" fontId="3" fillId="0" borderId="0" xfId="1" applyFont="1"/>
    <xf numFmtId="0" fontId="10" fillId="0" borderId="0" xfId="0" applyFont="1" applyAlignment="1">
      <alignment horizontal="left" indent="11"/>
    </xf>
    <xf numFmtId="0" fontId="13" fillId="0" borderId="4" xfId="1" quotePrefix="1" applyFont="1" applyBorder="1" applyAlignment="1">
      <alignment horizontal="left"/>
    </xf>
    <xf numFmtId="0" fontId="12" fillId="0" borderId="6" xfId="1" applyFont="1" applyBorder="1" applyAlignment="1">
      <alignment horizontal="left"/>
    </xf>
    <xf numFmtId="0" fontId="12" fillId="0" borderId="7" xfId="1" applyFont="1" applyBorder="1" applyAlignment="1">
      <alignment horizontal="left"/>
    </xf>
    <xf numFmtId="0" fontId="12" fillId="0" borderId="7" xfId="2" applyFont="1" applyBorder="1"/>
    <xf numFmtId="0" fontId="13" fillId="0" borderId="8" xfId="1" applyFont="1" applyBorder="1"/>
    <xf numFmtId="0" fontId="6" fillId="0" borderId="9" xfId="1" applyFont="1" applyBorder="1" applyAlignment="1">
      <alignment horizontal="justify" vertical="justify"/>
    </xf>
    <xf numFmtId="0" fontId="6" fillId="0" borderId="10" xfId="1" applyFont="1" applyBorder="1" applyAlignment="1">
      <alignment horizontal="center" vertical="justify"/>
    </xf>
    <xf numFmtId="0" fontId="2" fillId="0" borderId="4" xfId="1" applyFont="1" applyBorder="1" applyAlignment="1">
      <alignment horizontal="justify" vertical="justify"/>
    </xf>
    <xf numFmtId="0" fontId="2" fillId="0" borderId="0" xfId="1" applyFont="1" applyAlignment="1">
      <alignment horizontal="justify" vertical="justify"/>
    </xf>
    <xf numFmtId="0" fontId="6" fillId="0" borderId="5" xfId="2" applyFont="1" applyBorder="1" applyAlignment="1">
      <alignment horizontal="left"/>
    </xf>
    <xf numFmtId="0" fontId="18" fillId="0" borderId="0" xfId="1" applyFont="1"/>
    <xf numFmtId="1" fontId="19" fillId="0" borderId="0" xfId="0" applyNumberFormat="1" applyFont="1" applyAlignment="1">
      <alignment horizontal="center"/>
    </xf>
    <xf numFmtId="0" fontId="2" fillId="0" borderId="5" xfId="2" applyFont="1" applyBorder="1"/>
    <xf numFmtId="0" fontId="6" fillId="0" borderId="4" xfId="2" quotePrefix="1" applyFont="1" applyBorder="1" applyAlignment="1">
      <alignment horizontal="left"/>
    </xf>
    <xf numFmtId="0" fontId="6" fillId="0" borderId="0" xfId="2" quotePrefix="1" applyFont="1" applyAlignment="1">
      <alignment horizontal="left"/>
    </xf>
    <xf numFmtId="0" fontId="2" fillId="0" borderId="8" xfId="3" applyFont="1" applyBorder="1"/>
    <xf numFmtId="0" fontId="12" fillId="0" borderId="9" xfId="1" applyFont="1" applyBorder="1"/>
    <xf numFmtId="0" fontId="12" fillId="0" borderId="11" xfId="1" applyFont="1" applyBorder="1"/>
    <xf numFmtId="0" fontId="12" fillId="0" borderId="10" xfId="1" applyFont="1" applyBorder="1"/>
    <xf numFmtId="0" fontId="12" fillId="0" borderId="12" xfId="1" applyFont="1" applyBorder="1" applyAlignment="1">
      <alignment horizontal="center"/>
    </xf>
    <xf numFmtId="0" fontId="12" fillId="0" borderId="9" xfId="1" applyFont="1" applyBorder="1" applyAlignment="1">
      <alignment horizontal="center"/>
    </xf>
    <xf numFmtId="0" fontId="12" fillId="0" borderId="8" xfId="1" applyFont="1" applyBorder="1" applyAlignment="1">
      <alignment horizontal="center"/>
    </xf>
    <xf numFmtId="0" fontId="12" fillId="0" borderId="12" xfId="1" applyFont="1" applyBorder="1"/>
    <xf numFmtId="0" fontId="6" fillId="0" borderId="5" xfId="1" applyFont="1" applyBorder="1" applyAlignment="1">
      <alignment horizontal="center"/>
    </xf>
    <xf numFmtId="0" fontId="2" fillId="0" borderId="13" xfId="1" applyFont="1" applyBorder="1"/>
    <xf numFmtId="0" fontId="2" fillId="0" borderId="14" xfId="1" applyFont="1" applyBorder="1"/>
    <xf numFmtId="0" fontId="5" fillId="0" borderId="5" xfId="1" applyFont="1" applyBorder="1" applyAlignment="1">
      <alignment horizontal="center"/>
    </xf>
    <xf numFmtId="0" fontId="20" fillId="0" borderId="0" xfId="0" applyFont="1" applyAlignment="1">
      <alignment horizontal="left"/>
    </xf>
    <xf numFmtId="0" fontId="3" fillId="0" borderId="0" xfId="1" applyFont="1" applyAlignment="1">
      <alignment horizontal="right"/>
    </xf>
    <xf numFmtId="0" fontId="5" fillId="0" borderId="14" xfId="1" applyFont="1" applyBorder="1"/>
    <xf numFmtId="0" fontId="3" fillId="0" borderId="14" xfId="1" applyFont="1" applyBorder="1"/>
    <xf numFmtId="0" fontId="3" fillId="0" borderId="14" xfId="1" applyFont="1" applyBorder="1" applyAlignment="1">
      <alignment horizontal="right"/>
    </xf>
    <xf numFmtId="0" fontId="2" fillId="0" borderId="8" xfId="1" applyFont="1" applyBorder="1" applyAlignment="1">
      <alignment horizontal="center"/>
    </xf>
    <xf numFmtId="0" fontId="21" fillId="0" borderId="0" xfId="0" applyFont="1" applyAlignment="1">
      <alignment horizontal="left"/>
    </xf>
    <xf numFmtId="0" fontId="2" fillId="0" borderId="15" xfId="1" applyFont="1" applyBorder="1"/>
    <xf numFmtId="0" fontId="12" fillId="0" borderId="1" xfId="1" applyFont="1" applyBorder="1"/>
    <xf numFmtId="0" fontId="12" fillId="0" borderId="3" xfId="1" applyFont="1" applyBorder="1"/>
    <xf numFmtId="0" fontId="12" fillId="0" borderId="2" xfId="1" applyFont="1" applyBorder="1"/>
    <xf numFmtId="0" fontId="12" fillId="0" borderId="2" xfId="1" applyFont="1" applyBorder="1" applyAlignment="1">
      <alignment horizontal="left"/>
    </xf>
    <xf numFmtId="0" fontId="12" fillId="0" borderId="0" xfId="1" quotePrefix="1" applyFont="1" applyAlignment="1">
      <alignment horizontal="left"/>
    </xf>
    <xf numFmtId="0" fontId="12" fillId="0" borderId="9" xfId="3" applyFont="1" applyBorder="1"/>
    <xf numFmtId="0" fontId="12" fillId="0" borderId="11" xfId="1" applyFont="1" applyBorder="1" applyAlignment="1">
      <alignment wrapText="1"/>
    </xf>
    <xf numFmtId="0" fontId="12" fillId="0" borderId="11" xfId="1" applyFont="1" applyBorder="1" applyAlignment="1">
      <alignment horizontal="center" vertical="center" wrapText="1"/>
    </xf>
    <xf numFmtId="0" fontId="12" fillId="0" borderId="12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left" vertical="center"/>
    </xf>
    <xf numFmtId="0" fontId="12" fillId="0" borderId="2" xfId="3" applyFont="1" applyBorder="1"/>
    <xf numFmtId="0" fontId="12" fillId="0" borderId="11" xfId="3" applyFont="1" applyBorder="1" applyAlignment="1">
      <alignment horizontal="center"/>
    </xf>
    <xf numFmtId="0" fontId="13" fillId="0" borderId="15" xfId="1" applyFont="1" applyBorder="1" applyAlignment="1">
      <alignment horizontal="center"/>
    </xf>
    <xf numFmtId="0" fontId="12" fillId="0" borderId="15" xfId="1" applyFont="1" applyBorder="1"/>
    <xf numFmtId="0" fontId="12" fillId="0" borderId="4" xfId="1" applyFont="1" applyBorder="1" applyAlignment="1">
      <alignment horizontal="center" vertical="center" wrapText="1"/>
    </xf>
    <xf numFmtId="0" fontId="12" fillId="0" borderId="0" xfId="3" applyFont="1"/>
    <xf numFmtId="14" fontId="18" fillId="0" borderId="7" xfId="1" applyNumberFormat="1" applyFont="1" applyBorder="1" applyAlignment="1">
      <alignment horizontal="left"/>
    </xf>
  </cellXfs>
  <cellStyles count="5">
    <cellStyle name="Normal_Load Instr Federal Welland to Gulf 2000.12.191" xfId="4" xr:uid="{41C42A31-B9F3-4E27-84F7-1CC85D0F6BE0}"/>
    <cellStyle name="Normal_por" xfId="1" xr:uid="{090A8550-B143-47AA-8E07-7B0FFE718049}"/>
    <cellStyle name="Normal_por 716" xfId="3" xr:uid="{9A18247E-24D1-4DCE-92A9-A8B1675A9654}"/>
    <cellStyle name="Обычный" xfId="0" builtinId="0"/>
    <cellStyle name="Обычный_POR LILLIET" xfId="2" xr:uid="{0B2D7756-B4ED-4B38-9786-222E76EB365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1308100</xdr:colOff>
      <xdr:row>78</xdr:row>
      <xdr:rowOff>101600</xdr:rowOff>
    </xdr:from>
    <xdr:to>
      <xdr:col>3</xdr:col>
      <xdr:colOff>216605</xdr:colOff>
      <xdr:row>83</xdr:row>
      <xdr:rowOff>111324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E21EBB9-271F-4490-8F5F-AF7D215603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2875" y="16008350"/>
          <a:ext cx="2270830" cy="81934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ttp/OneDrive/table/POR%20AGATE-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420"/>
      <sheetName val="6420 e"/>
      <sheetName val="6420 t"/>
      <sheetName val="6420 ll"/>
      <sheetName val="6480"/>
      <sheetName val="6480 e"/>
      <sheetName val="6480 t"/>
      <sheetName val="6480 ll"/>
      <sheetName val="6529"/>
      <sheetName val="6529 e"/>
      <sheetName val="6529 t"/>
      <sheetName val="6529 ll"/>
      <sheetName val="6532,6533,6534,6537,6560"/>
      <sheetName val="6532,6533,6534,6537,6560 e"/>
      <sheetName val="6532,6533,6534,6537,6560 t"/>
      <sheetName val="6532,6533,6534,6537,6560 ll"/>
      <sheetName val="6508,6558"/>
      <sheetName val="6508,6558 e"/>
      <sheetName val="6508,6558 t"/>
      <sheetName val="6508,6558 ll"/>
      <sheetName val="6586"/>
      <sheetName val="6586 e"/>
      <sheetName val="6586 t"/>
      <sheetName val="6586 ll"/>
      <sheetName val="7409"/>
      <sheetName val="7409 e"/>
      <sheetName val="7409 t"/>
      <sheetName val="7409 ll"/>
      <sheetName val="7410"/>
      <sheetName val="7410 e"/>
      <sheetName val="7410 t"/>
      <sheetName val="7410 ll"/>
      <sheetName val="7434,7463"/>
      <sheetName val="7434,7463 e"/>
      <sheetName val="7434,7463 t"/>
      <sheetName val="7434,7463 ll"/>
      <sheetName val="7424,25,40,43,44,52,56,58,,,"/>
      <sheetName val="7424,25,40,43,44,52,56,58,,, e"/>
      <sheetName val="7424,25,40,43,44,52,56,58,,, t"/>
      <sheetName val="7424,25,40,43,44,52,56,58,,, ll"/>
      <sheetName val="8418,19,8424,8595,8597,98"/>
      <sheetName val="8418,19,8424,8595,8597,98 e"/>
      <sheetName val="8418,19,8424,8595,8597,98 t"/>
      <sheetName val="8418,19,8424,8595,8597,98 ll"/>
      <sheetName val="Лист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104">
          <cell r="G104">
            <v>154</v>
          </cell>
          <cell r="H104">
            <v>2801150</v>
          </cell>
          <cell r="I104">
            <v>2806680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712F5-295C-4D47-8D56-699D7983E83A}">
  <sheetPr>
    <pageSetUpPr fitToPage="1"/>
  </sheetPr>
  <dimension ref="A1:K90"/>
  <sheetViews>
    <sheetView tabSelected="1" topLeftCell="A41" zoomScale="75" workbookViewId="0">
      <selection sqref="A1:K90"/>
    </sheetView>
  </sheetViews>
  <sheetFormatPr defaultColWidth="9.140625" defaultRowHeight="12.75" x14ac:dyDescent="0.2"/>
  <cols>
    <col min="1" max="1" width="1.5703125" style="5" customWidth="1"/>
    <col min="2" max="2" width="32.42578125" style="5" customWidth="1"/>
    <col min="3" max="3" width="18" style="5" customWidth="1"/>
    <col min="4" max="5" width="15.5703125" style="5" customWidth="1"/>
    <col min="6" max="6" width="18.5703125" style="5" customWidth="1"/>
    <col min="7" max="7" width="20.42578125" style="5" customWidth="1"/>
    <col min="8" max="8" width="8.5703125" style="5" customWidth="1"/>
    <col min="9" max="9" width="19.140625" style="5" customWidth="1"/>
    <col min="10" max="10" width="5.140625" style="5" customWidth="1"/>
    <col min="11" max="11" width="17.7109375" style="5" customWidth="1"/>
    <col min="12" max="16384" width="9.140625" style="5"/>
  </cols>
  <sheetData>
    <row r="1" spans="1:11" x14ac:dyDescent="0.2">
      <c r="A1" s="1"/>
      <c r="B1" s="2"/>
      <c r="C1" s="2"/>
      <c r="D1" s="3"/>
      <c r="E1" s="2"/>
      <c r="F1" s="2"/>
      <c r="G1" s="2"/>
      <c r="H1" s="2"/>
      <c r="I1" s="2"/>
      <c r="J1" s="2"/>
      <c r="K1" s="4"/>
    </row>
    <row r="2" spans="1:11" s="8" customFormat="1" ht="18" x14ac:dyDescent="0.25">
      <c r="A2" s="6"/>
      <c r="B2" s="7" t="s">
        <v>0</v>
      </c>
      <c r="G2" s="9" t="s">
        <v>1</v>
      </c>
      <c r="K2" s="10"/>
    </row>
    <row r="3" spans="1:11" x14ac:dyDescent="0.2">
      <c r="A3" s="11"/>
      <c r="B3" s="12" t="s">
        <v>2</v>
      </c>
      <c r="K3" s="13"/>
    </row>
    <row r="4" spans="1:11" ht="18" x14ac:dyDescent="0.25">
      <c r="A4" s="14"/>
      <c r="B4" s="5" t="s">
        <v>3</v>
      </c>
      <c r="G4" s="15">
        <f ca="1">TODAY()</f>
        <v>44098</v>
      </c>
      <c r="H4" s="16"/>
      <c r="K4" s="13"/>
    </row>
    <row r="5" spans="1:11" x14ac:dyDescent="0.2">
      <c r="A5" s="17"/>
      <c r="K5" s="13"/>
    </row>
    <row r="6" spans="1:11" x14ac:dyDescent="0.2">
      <c r="A6" s="17"/>
      <c r="K6" s="13"/>
    </row>
    <row r="7" spans="1:11" x14ac:dyDescent="0.2">
      <c r="A7" s="17"/>
      <c r="K7" s="13"/>
    </row>
    <row r="8" spans="1:11" x14ac:dyDescent="0.2">
      <c r="A8" s="17"/>
      <c r="K8" s="13"/>
    </row>
    <row r="9" spans="1:11" x14ac:dyDescent="0.2">
      <c r="A9" s="17"/>
      <c r="K9" s="13"/>
    </row>
    <row r="10" spans="1:11" x14ac:dyDescent="0.2">
      <c r="A10" s="18"/>
      <c r="B10" s="19"/>
      <c r="C10" s="19"/>
      <c r="D10" s="19"/>
      <c r="E10" s="19"/>
      <c r="F10" s="19"/>
      <c r="G10" s="19"/>
      <c r="H10" s="19"/>
      <c r="I10" s="19"/>
      <c r="J10" s="19"/>
      <c r="K10" s="20"/>
    </row>
    <row r="11" spans="1:11" x14ac:dyDescent="0.2">
      <c r="A11" s="17"/>
      <c r="K11" s="13"/>
    </row>
    <row r="12" spans="1:11" x14ac:dyDescent="0.2">
      <c r="A12" s="21"/>
      <c r="B12" s="12" t="s">
        <v>4</v>
      </c>
      <c r="C12" s="22"/>
      <c r="D12" s="22"/>
      <c r="E12" s="22"/>
      <c r="H12" s="16"/>
      <c r="K12" s="13"/>
    </row>
    <row r="13" spans="1:11" x14ac:dyDescent="0.2">
      <c r="A13" s="21"/>
      <c r="B13" s="12" t="s">
        <v>5</v>
      </c>
      <c r="F13" s="22"/>
      <c r="K13" s="13"/>
    </row>
    <row r="14" spans="1:11" s="26" customFormat="1" ht="20.25" x14ac:dyDescent="0.3">
      <c r="A14" s="23"/>
      <c r="B14" s="24" t="s">
        <v>6</v>
      </c>
      <c r="C14" s="25"/>
      <c r="D14" s="25"/>
      <c r="E14" s="25"/>
      <c r="K14" s="27"/>
    </row>
    <row r="15" spans="1:11" s="26" customFormat="1" ht="20.25" x14ac:dyDescent="0.3">
      <c r="A15" s="23"/>
      <c r="B15" s="24"/>
      <c r="C15" s="25"/>
      <c r="D15" s="25"/>
      <c r="E15" s="25"/>
      <c r="K15" s="27"/>
    </row>
    <row r="16" spans="1:11" s="26" customFormat="1" ht="20.25" x14ac:dyDescent="0.3">
      <c r="A16" s="23"/>
      <c r="B16" s="24"/>
      <c r="C16" s="25"/>
      <c r="D16" s="25"/>
      <c r="E16" s="25"/>
      <c r="K16" s="27"/>
    </row>
    <row r="17" spans="1:11" s="26" customFormat="1" ht="20.25" x14ac:dyDescent="0.3">
      <c r="A17" s="23"/>
      <c r="B17" s="24"/>
      <c r="C17" s="25"/>
      <c r="D17" s="25"/>
      <c r="E17" s="25"/>
      <c r="K17" s="27"/>
    </row>
    <row r="18" spans="1:11" s="26" customFormat="1" ht="20.25" x14ac:dyDescent="0.3">
      <c r="A18" s="23"/>
      <c r="B18" s="24"/>
      <c r="C18" s="25"/>
      <c r="D18" s="25"/>
      <c r="E18" s="25"/>
      <c r="K18" s="27"/>
    </row>
    <row r="19" spans="1:11" s="26" customFormat="1" ht="20.25" x14ac:dyDescent="0.3">
      <c r="A19" s="23"/>
      <c r="B19" s="24"/>
      <c r="C19" s="25"/>
      <c r="D19" s="25"/>
      <c r="E19" s="25"/>
      <c r="K19" s="27"/>
    </row>
    <row r="20" spans="1:11" x14ac:dyDescent="0.2">
      <c r="A20" s="21"/>
      <c r="B20" s="28"/>
      <c r="C20" s="22"/>
      <c r="D20" s="22"/>
      <c r="E20" s="22"/>
      <c r="G20" s="16"/>
      <c r="H20" s="16"/>
      <c r="K20" s="13"/>
    </row>
    <row r="21" spans="1:11" x14ac:dyDescent="0.2">
      <c r="A21" s="21"/>
      <c r="B21" s="12" t="s">
        <v>7</v>
      </c>
      <c r="C21" s="22"/>
      <c r="D21" s="22"/>
      <c r="E21" s="22"/>
      <c r="G21" s="16" t="s">
        <v>8</v>
      </c>
      <c r="K21" s="13"/>
    </row>
    <row r="22" spans="1:11" x14ac:dyDescent="0.2">
      <c r="A22" s="21"/>
      <c r="B22" s="12" t="s">
        <v>9</v>
      </c>
      <c r="G22" s="16" t="s">
        <v>10</v>
      </c>
      <c r="K22" s="29"/>
    </row>
    <row r="23" spans="1:11" s="26" customFormat="1" ht="20.25" x14ac:dyDescent="0.3">
      <c r="A23" s="23"/>
      <c r="B23" s="24" t="s">
        <v>11</v>
      </c>
      <c r="C23" s="25"/>
      <c r="D23" s="25"/>
      <c r="E23" s="25"/>
      <c r="G23" s="26" t="s">
        <v>11</v>
      </c>
      <c r="K23" s="27"/>
    </row>
    <row r="24" spans="1:11" s="26" customFormat="1" ht="20.25" x14ac:dyDescent="0.3">
      <c r="A24" s="23"/>
      <c r="B24" s="24"/>
      <c r="C24" s="25"/>
      <c r="D24" s="25"/>
      <c r="E24" s="25"/>
      <c r="G24" s="26" t="s">
        <v>12</v>
      </c>
      <c r="K24" s="27"/>
    </row>
    <row r="25" spans="1:11" s="26" customFormat="1" ht="20.25" x14ac:dyDescent="0.3">
      <c r="A25" s="23"/>
      <c r="B25" s="24"/>
      <c r="C25" s="25"/>
      <c r="D25" s="25"/>
      <c r="E25" s="25"/>
      <c r="G25" s="26" t="s">
        <v>13</v>
      </c>
      <c r="K25" s="27"/>
    </row>
    <row r="26" spans="1:11" s="26" customFormat="1" ht="20.25" x14ac:dyDescent="0.3">
      <c r="A26" s="23"/>
      <c r="B26" s="24"/>
      <c r="C26" s="25"/>
      <c r="D26" s="25"/>
      <c r="E26" s="25"/>
      <c r="G26" s="26" t="s">
        <v>14</v>
      </c>
      <c r="K26" s="27"/>
    </row>
    <row r="27" spans="1:11" s="26" customFormat="1" ht="20.25" x14ac:dyDescent="0.3">
      <c r="A27" s="23"/>
      <c r="B27" s="24"/>
      <c r="C27" s="25"/>
      <c r="D27" s="25"/>
      <c r="E27" s="25"/>
      <c r="G27" s="26" t="s">
        <v>15</v>
      </c>
      <c r="K27" s="27"/>
    </row>
    <row r="28" spans="1:11" s="26" customFormat="1" ht="20.25" x14ac:dyDescent="0.3">
      <c r="A28" s="23"/>
      <c r="B28" s="24"/>
      <c r="C28" s="25"/>
      <c r="D28" s="25"/>
      <c r="E28" s="25"/>
      <c r="G28" s="26" t="s">
        <v>16</v>
      </c>
      <c r="K28" s="27"/>
    </row>
    <row r="29" spans="1:11" s="26" customFormat="1" ht="20.25" x14ac:dyDescent="0.3">
      <c r="A29" s="23"/>
      <c r="B29" s="24"/>
      <c r="C29" s="25"/>
      <c r="D29" s="25"/>
      <c r="E29" s="25"/>
      <c r="K29" s="27"/>
    </row>
    <row r="30" spans="1:11" s="26" customFormat="1" ht="20.25" x14ac:dyDescent="0.3">
      <c r="A30" s="23"/>
      <c r="B30" s="24"/>
      <c r="C30" s="25"/>
      <c r="D30" s="25"/>
      <c r="E30" s="25"/>
      <c r="K30" s="27"/>
    </row>
    <row r="31" spans="1:11" s="26" customFormat="1" ht="20.25" x14ac:dyDescent="0.3">
      <c r="A31" s="23"/>
      <c r="B31" s="24"/>
      <c r="C31" s="25"/>
      <c r="D31" s="25"/>
      <c r="E31" s="25"/>
      <c r="K31" s="27"/>
    </row>
    <row r="32" spans="1:11" x14ac:dyDescent="0.2">
      <c r="A32" s="21"/>
      <c r="B32" s="16"/>
      <c r="C32" s="16"/>
      <c r="D32" s="30"/>
      <c r="E32" s="30"/>
      <c r="F32" s="19"/>
      <c r="G32" s="19"/>
      <c r="J32" s="19"/>
      <c r="K32" s="13"/>
    </row>
    <row r="33" spans="1:11" x14ac:dyDescent="0.2">
      <c r="A33" s="31"/>
      <c r="B33" s="32" t="s">
        <v>17</v>
      </c>
      <c r="C33" s="3"/>
      <c r="F33" s="12" t="s">
        <v>18</v>
      </c>
      <c r="H33" s="33"/>
      <c r="I33" s="3"/>
      <c r="K33" s="34"/>
    </row>
    <row r="34" spans="1:11" ht="15" x14ac:dyDescent="0.25">
      <c r="A34" s="17"/>
      <c r="F34" s="35" t="str">
        <f>B43</f>
        <v>AGATE</v>
      </c>
      <c r="J34" s="36" t="s">
        <v>19</v>
      </c>
      <c r="K34" s="13"/>
    </row>
    <row r="35" spans="1:11" ht="15" x14ac:dyDescent="0.25">
      <c r="A35" s="17"/>
      <c r="F35" s="35"/>
      <c r="J35" s="36" t="s">
        <v>20</v>
      </c>
      <c r="K35" s="13"/>
    </row>
    <row r="36" spans="1:11" x14ac:dyDescent="0.2">
      <c r="A36" s="17"/>
      <c r="F36" s="12" t="s">
        <v>21</v>
      </c>
      <c r="K36" s="13"/>
    </row>
    <row r="37" spans="1:11" ht="15" x14ac:dyDescent="0.25">
      <c r="A37" s="17"/>
      <c r="F37" s="35" t="str">
        <f>'7424,25,40,43,44,52,56,58,,, ll'!C65</f>
        <v>СТАЛЬ Г/К ТРАВЛЕННЫЕ РУЛОНЫ</v>
      </c>
      <c r="J37" s="36" t="s">
        <v>22</v>
      </c>
      <c r="K37" s="13"/>
    </row>
    <row r="38" spans="1:11" ht="20.25" x14ac:dyDescent="0.3">
      <c r="A38" s="17"/>
      <c r="B38" s="37"/>
      <c r="C38" s="12"/>
      <c r="D38" s="12"/>
      <c r="E38" s="12"/>
      <c r="F38" s="35" t="str">
        <f>IF('7424,25,40,43,44,52,56,58,,, ll'!C66&lt;&gt;0,'7424,25,40,43,44,52,56,58,,, ll'!C66,"")</f>
        <v>СТАЛЬ Х/К РУЛОНЫ, ОЦИНКОВАННЫЕ</v>
      </c>
      <c r="G38" s="24"/>
      <c r="J38" s="36" t="s">
        <v>23</v>
      </c>
      <c r="K38" s="13"/>
    </row>
    <row r="39" spans="1:11" ht="20.25" x14ac:dyDescent="0.3">
      <c r="A39" s="17"/>
      <c r="B39" s="37"/>
      <c r="C39" s="12"/>
      <c r="D39" s="12"/>
      <c r="E39" s="12"/>
      <c r="F39" s="35" t="str">
        <f>C67</f>
        <v>СТАЛЬ Г/К РУЛОНЫ</v>
      </c>
      <c r="G39" s="24"/>
      <c r="J39" s="36"/>
      <c r="K39" s="13"/>
    </row>
    <row r="40" spans="1:11" s="39" customFormat="1" ht="11.25" x14ac:dyDescent="0.2">
      <c r="A40" s="38"/>
      <c r="F40" s="40"/>
      <c r="K40" s="41"/>
    </row>
    <row r="41" spans="1:11" x14ac:dyDescent="0.2">
      <c r="A41" s="42"/>
      <c r="B41" s="43"/>
      <c r="C41" s="43"/>
      <c r="D41" s="43"/>
      <c r="E41" s="43"/>
      <c r="F41" s="3"/>
      <c r="G41" s="44"/>
      <c r="H41" s="3"/>
      <c r="I41" s="3"/>
      <c r="J41" s="3"/>
      <c r="K41" s="34"/>
    </row>
    <row r="42" spans="1:11" s="39" customFormat="1" x14ac:dyDescent="0.2">
      <c r="A42" s="38"/>
      <c r="B42" s="5" t="s">
        <v>18</v>
      </c>
      <c r="C42" s="45"/>
      <c r="D42" s="45"/>
      <c r="E42" s="45"/>
      <c r="F42" s="22"/>
      <c r="K42" s="41"/>
    </row>
    <row r="43" spans="1:11" s="26" customFormat="1" ht="20.25" x14ac:dyDescent="0.3">
      <c r="A43" s="23"/>
      <c r="B43" s="24" t="s">
        <v>24</v>
      </c>
      <c r="C43" s="25"/>
      <c r="D43" s="25"/>
      <c r="E43" s="25"/>
      <c r="K43" s="27"/>
    </row>
    <row r="44" spans="1:11" x14ac:dyDescent="0.2">
      <c r="A44" s="17"/>
      <c r="K44" s="13"/>
    </row>
    <row r="45" spans="1:11" x14ac:dyDescent="0.2">
      <c r="A45" s="17"/>
      <c r="B45" s="5" t="s">
        <v>25</v>
      </c>
      <c r="G45" s="12" t="s">
        <v>26</v>
      </c>
      <c r="K45" s="13"/>
    </row>
    <row r="46" spans="1:11" s="26" customFormat="1" ht="20.25" x14ac:dyDescent="0.3">
      <c r="A46" s="23"/>
      <c r="B46" s="26" t="s">
        <v>27</v>
      </c>
      <c r="C46" s="25"/>
      <c r="D46" s="25"/>
      <c r="G46" s="24" t="s">
        <v>28</v>
      </c>
      <c r="K46" s="27"/>
    </row>
    <row r="47" spans="1:11" s="26" customFormat="1" ht="20.25" x14ac:dyDescent="0.3">
      <c r="A47" s="23"/>
      <c r="B47" s="24"/>
      <c r="C47" s="25"/>
      <c r="D47" s="25"/>
      <c r="E47" s="25"/>
      <c r="K47" s="27"/>
    </row>
    <row r="48" spans="1:11" x14ac:dyDescent="0.2">
      <c r="A48" s="18"/>
      <c r="B48" s="19"/>
      <c r="C48" s="19"/>
      <c r="D48" s="19"/>
      <c r="E48" s="19"/>
      <c r="F48" s="19"/>
      <c r="G48" s="30"/>
      <c r="H48" s="30"/>
      <c r="I48" s="19"/>
      <c r="J48" s="19"/>
      <c r="K48" s="20"/>
    </row>
    <row r="49" spans="1:11" s="52" customFormat="1" ht="11.25" x14ac:dyDescent="0.2">
      <c r="A49" s="46"/>
      <c r="B49" s="47" t="s">
        <v>29</v>
      </c>
      <c r="C49" s="48" t="s">
        <v>30</v>
      </c>
      <c r="D49" s="49"/>
      <c r="E49" s="49"/>
      <c r="F49" s="50"/>
      <c r="G49" s="50"/>
      <c r="H49" s="48"/>
      <c r="I49" s="51" t="s">
        <v>31</v>
      </c>
      <c r="K49" s="53"/>
    </row>
    <row r="50" spans="1:11" s="39" customFormat="1" ht="11.25" x14ac:dyDescent="0.2">
      <c r="A50" s="54"/>
      <c r="B50" s="55" t="s">
        <v>32</v>
      </c>
      <c r="C50" s="54" t="s">
        <v>33</v>
      </c>
      <c r="D50" s="56"/>
      <c r="E50" s="56"/>
      <c r="F50" s="56"/>
      <c r="G50" s="56"/>
      <c r="H50" s="54"/>
      <c r="I50" s="56" t="s">
        <v>34</v>
      </c>
      <c r="J50" s="56"/>
      <c r="K50" s="57"/>
    </row>
    <row r="51" spans="1:11" x14ac:dyDescent="0.2">
      <c r="A51" s="17"/>
      <c r="B51" s="12" t="s">
        <v>35</v>
      </c>
      <c r="C51" s="58"/>
      <c r="D51" s="59"/>
      <c r="E51" s="59"/>
      <c r="F51" s="3"/>
      <c r="G51" s="34"/>
      <c r="H51" s="17"/>
      <c r="K51" s="13"/>
    </row>
    <row r="52" spans="1:11" s="66" customFormat="1" ht="20.25" x14ac:dyDescent="0.3">
      <c r="A52" s="60"/>
      <c r="B52" s="61" t="s">
        <v>36</v>
      </c>
      <c r="C52" s="62" t="s">
        <v>37</v>
      </c>
      <c r="D52" s="24"/>
      <c r="E52" s="63"/>
      <c r="F52" s="64"/>
      <c r="G52" s="65"/>
      <c r="H52" s="60"/>
      <c r="K52" s="67"/>
    </row>
    <row r="53" spans="1:11" s="8" customFormat="1" ht="20.25" x14ac:dyDescent="0.3">
      <c r="A53" s="68"/>
      <c r="B53" s="61" t="s">
        <v>38</v>
      </c>
      <c r="C53" s="62" t="s">
        <v>39</v>
      </c>
      <c r="D53" s="24"/>
      <c r="E53" s="24"/>
      <c r="F53" s="69"/>
      <c r="G53" s="10"/>
      <c r="H53" s="38"/>
      <c r="K53" s="10"/>
    </row>
    <row r="54" spans="1:11" s="8" customFormat="1" ht="20.25" x14ac:dyDescent="0.3">
      <c r="A54" s="68"/>
      <c r="B54" s="61" t="s">
        <v>40</v>
      </c>
      <c r="C54" s="62" t="s">
        <v>41</v>
      </c>
      <c r="D54" s="70"/>
      <c r="E54" s="70"/>
      <c r="F54" s="69"/>
      <c r="G54" s="10"/>
      <c r="H54" s="68"/>
      <c r="K54" s="10"/>
    </row>
    <row r="55" spans="1:11" s="8" customFormat="1" ht="20.25" x14ac:dyDescent="0.3">
      <c r="A55" s="68"/>
      <c r="B55" s="61" t="s">
        <v>42</v>
      </c>
      <c r="C55" s="62"/>
      <c r="D55" s="70"/>
      <c r="E55" s="70"/>
      <c r="F55" s="69"/>
      <c r="G55" s="10"/>
      <c r="H55" s="68"/>
      <c r="K55" s="10"/>
    </row>
    <row r="56" spans="1:11" s="8" customFormat="1" ht="20.25" x14ac:dyDescent="0.3">
      <c r="A56" s="68"/>
      <c r="B56" s="61" t="s">
        <v>43</v>
      </c>
      <c r="C56" s="62"/>
      <c r="D56" s="70"/>
      <c r="E56" s="70"/>
      <c r="F56" s="69"/>
      <c r="G56" s="10"/>
      <c r="H56" s="68"/>
      <c r="K56" s="10"/>
    </row>
    <row r="57" spans="1:11" s="8" customFormat="1" ht="20.25" x14ac:dyDescent="0.3">
      <c r="A57" s="68"/>
      <c r="B57" s="61" t="s">
        <v>44</v>
      </c>
      <c r="C57" s="62"/>
      <c r="D57" s="70"/>
      <c r="E57" s="70"/>
      <c r="F57" s="69"/>
      <c r="G57" s="10"/>
      <c r="H57" s="68"/>
      <c r="K57" s="10"/>
    </row>
    <row r="58" spans="1:11" s="8" customFormat="1" ht="20.25" x14ac:dyDescent="0.3">
      <c r="A58" s="68"/>
      <c r="B58" s="61" t="s">
        <v>45</v>
      </c>
      <c r="C58" s="62"/>
      <c r="D58" s="26"/>
      <c r="E58" s="26"/>
      <c r="F58" s="69"/>
      <c r="G58" s="10"/>
      <c r="H58" s="68"/>
      <c r="K58" s="10"/>
    </row>
    <row r="59" spans="1:11" s="39" customFormat="1" ht="11.25" x14ac:dyDescent="0.2">
      <c r="A59" s="71"/>
      <c r="B59" s="40"/>
      <c r="C59" s="72"/>
      <c r="D59" s="73"/>
      <c r="E59" s="73"/>
      <c r="F59" s="74"/>
      <c r="G59" s="75"/>
      <c r="H59" s="38"/>
      <c r="K59" s="41"/>
    </row>
    <row r="60" spans="1:11" ht="25.5" x14ac:dyDescent="0.2">
      <c r="A60" s="17"/>
      <c r="C60" s="76"/>
      <c r="D60" s="77" t="str">
        <f>IF('[1]7424,25,40,43,44,52,56,58,,,'!E104&gt;'[1]7424,25,40,43,44,52,56,58,,,'!G104,"NUMBER OF PIECES","")</f>
        <v/>
      </c>
      <c r="E60" s="77" t="s">
        <v>46</v>
      </c>
      <c r="F60" s="77" t="s">
        <v>47</v>
      </c>
      <c r="G60" s="77" t="s">
        <v>48</v>
      </c>
      <c r="H60" s="78"/>
      <c r="I60" s="79"/>
      <c r="K60" s="13"/>
    </row>
    <row r="61" spans="1:11" ht="23.25" x14ac:dyDescent="0.35">
      <c r="A61" s="17"/>
      <c r="B61" s="80"/>
      <c r="C61" s="81" t="s">
        <v>49</v>
      </c>
      <c r="D61" s="82" t="str">
        <f>IF('[1]7424,25,40,43,44,52,56,58,,,'!E104&gt;'[1]7424,25,40,43,44,52,56,58,,,'!G104,'[1]7424,25,40,43,44,52,56,58,,,'!E104,"")</f>
        <v/>
      </c>
      <c r="E61" s="82">
        <f>'[1]7424,25,40,43,44,52,56,58,,,'!G104</f>
        <v>154</v>
      </c>
      <c r="F61" s="82">
        <f>'[1]7424,25,40,43,44,52,56,58,,,'!H104</f>
        <v>2801150</v>
      </c>
      <c r="G61" s="82">
        <f>'[1]7424,25,40,43,44,52,56,58,,,'!I104</f>
        <v>2806680</v>
      </c>
      <c r="H61" s="11"/>
      <c r="K61" s="13"/>
    </row>
    <row r="62" spans="1:11" x14ac:dyDescent="0.2">
      <c r="A62" s="18"/>
      <c r="B62" s="83"/>
      <c r="C62" s="84"/>
      <c r="D62" s="85"/>
      <c r="E62" s="85"/>
      <c r="F62" s="22"/>
      <c r="G62" s="22"/>
      <c r="H62" s="17"/>
      <c r="I62" s="16"/>
      <c r="J62" s="19"/>
      <c r="K62" s="86"/>
    </row>
    <row r="63" spans="1:11" s="39" customFormat="1" ht="11.25" x14ac:dyDescent="0.2">
      <c r="A63" s="87"/>
      <c r="B63" s="88" t="s">
        <v>50</v>
      </c>
      <c r="C63" s="89" t="s">
        <v>51</v>
      </c>
      <c r="D63" s="89"/>
      <c r="E63" s="89"/>
      <c r="F63" s="88"/>
      <c r="G63" s="90" t="s">
        <v>52</v>
      </c>
      <c r="H63" s="90" t="s">
        <v>53</v>
      </c>
      <c r="I63" s="91" t="s">
        <v>54</v>
      </c>
      <c r="J63" s="92"/>
      <c r="K63" s="93"/>
    </row>
    <row r="64" spans="1:11" x14ac:dyDescent="0.2">
      <c r="A64" s="17"/>
      <c r="B64" s="94"/>
      <c r="F64" s="36"/>
      <c r="G64" s="95"/>
      <c r="H64" s="96"/>
      <c r="I64" s="17"/>
      <c r="J64" s="13"/>
      <c r="K64" s="96"/>
    </row>
    <row r="65" spans="1:11" s="8" customFormat="1" ht="18" x14ac:dyDescent="0.25">
      <c r="A65" s="68"/>
      <c r="B65" s="97"/>
      <c r="C65" s="98" t="s">
        <v>55</v>
      </c>
      <c r="D65" s="98"/>
      <c r="E65" s="98"/>
      <c r="F65" s="99"/>
      <c r="G65" s="100"/>
      <c r="H65" s="101"/>
      <c r="I65" s="68"/>
      <c r="J65" s="10" t="s">
        <v>56</v>
      </c>
      <c r="K65" s="100"/>
    </row>
    <row r="66" spans="1:11" s="8" customFormat="1" ht="18" x14ac:dyDescent="0.25">
      <c r="A66" s="68"/>
      <c r="B66" s="97"/>
      <c r="C66" s="98" t="s">
        <v>57</v>
      </c>
      <c r="D66" s="98"/>
      <c r="E66" s="98"/>
      <c r="F66" s="99"/>
      <c r="G66" s="102"/>
      <c r="H66" s="101"/>
      <c r="I66" s="68"/>
      <c r="J66" s="10"/>
      <c r="K66" s="100"/>
    </row>
    <row r="67" spans="1:11" s="8" customFormat="1" ht="18" x14ac:dyDescent="0.25">
      <c r="A67" s="68"/>
      <c r="B67" s="97"/>
      <c r="C67" s="98" t="s">
        <v>58</v>
      </c>
      <c r="D67" s="98"/>
      <c r="E67" s="98"/>
      <c r="F67" s="99"/>
      <c r="G67" s="102"/>
      <c r="H67" s="101"/>
      <c r="I67" s="68"/>
      <c r="J67" s="10"/>
      <c r="K67" s="100"/>
    </row>
    <row r="68" spans="1:11" s="8" customFormat="1" ht="18" x14ac:dyDescent="0.25">
      <c r="A68" s="68"/>
      <c r="B68" s="97"/>
      <c r="C68" s="98"/>
      <c r="D68" s="98"/>
      <c r="E68" s="98"/>
      <c r="F68" s="99"/>
      <c r="G68" s="102"/>
      <c r="H68" s="101"/>
      <c r="I68" s="68"/>
      <c r="J68" s="10"/>
      <c r="K68" s="100"/>
    </row>
    <row r="69" spans="1:11" s="8" customFormat="1" ht="18" x14ac:dyDescent="0.25">
      <c r="A69" s="68"/>
      <c r="B69" s="97"/>
      <c r="C69" s="98"/>
      <c r="D69" s="98"/>
      <c r="E69" s="98"/>
      <c r="F69" s="99"/>
      <c r="G69" s="101"/>
      <c r="H69" s="101"/>
      <c r="I69" s="68"/>
      <c r="J69" s="10"/>
      <c r="K69" s="100"/>
    </row>
    <row r="70" spans="1:11" ht="18" x14ac:dyDescent="0.25">
      <c r="A70" s="18"/>
      <c r="B70" s="103"/>
      <c r="C70" s="104"/>
      <c r="D70" s="104"/>
      <c r="E70" s="104"/>
      <c r="F70" s="99"/>
      <c r="G70" s="105"/>
      <c r="H70" s="105"/>
      <c r="I70" s="18"/>
      <c r="J70" s="20"/>
      <c r="K70" s="105"/>
    </row>
    <row r="71" spans="1:11" s="39" customFormat="1" ht="11.25" x14ac:dyDescent="0.2">
      <c r="A71" s="106"/>
      <c r="B71" s="107" t="s">
        <v>59</v>
      </c>
      <c r="C71" s="108" t="s">
        <v>60</v>
      </c>
      <c r="D71" s="108"/>
      <c r="E71" s="108"/>
      <c r="F71" s="108"/>
      <c r="G71" s="108"/>
      <c r="H71" s="108"/>
      <c r="I71" s="108"/>
      <c r="J71" s="108"/>
      <c r="K71" s="107"/>
    </row>
    <row r="72" spans="1:11" s="39" customFormat="1" ht="11.25" x14ac:dyDescent="0.2">
      <c r="A72" s="54"/>
      <c r="B72" s="57"/>
      <c r="C72" s="56"/>
      <c r="D72" s="56"/>
      <c r="E72" s="56"/>
      <c r="F72" s="56"/>
      <c r="G72" s="56"/>
      <c r="H72" s="56"/>
      <c r="I72" s="56"/>
      <c r="J72" s="56"/>
      <c r="K72" s="57"/>
    </row>
    <row r="73" spans="1:11" s="39" customFormat="1" ht="11.25" x14ac:dyDescent="0.2">
      <c r="A73" s="106"/>
      <c r="B73" s="109" t="s">
        <v>61</v>
      </c>
      <c r="K73" s="41"/>
    </row>
    <row r="74" spans="1:11" x14ac:dyDescent="0.2">
      <c r="A74" s="17"/>
      <c r="B74" s="12" t="s">
        <v>62</v>
      </c>
      <c r="K74" s="13"/>
    </row>
    <row r="75" spans="1:11" x14ac:dyDescent="0.2">
      <c r="A75" s="17"/>
      <c r="B75" s="12" t="s">
        <v>63</v>
      </c>
      <c r="K75" s="13"/>
    </row>
    <row r="76" spans="1:11" s="39" customFormat="1" ht="11.25" x14ac:dyDescent="0.2">
      <c r="A76" s="54"/>
      <c r="B76" s="56"/>
      <c r="C76" s="110"/>
      <c r="D76" s="110"/>
      <c r="E76" s="110"/>
      <c r="G76" s="39" t="s">
        <v>56</v>
      </c>
      <c r="K76" s="41"/>
    </row>
    <row r="77" spans="1:11" s="39" customFormat="1" ht="11.25" x14ac:dyDescent="0.2">
      <c r="A77" s="111"/>
      <c r="B77" s="112" t="s">
        <v>64</v>
      </c>
      <c r="C77" s="113" t="s">
        <v>65</v>
      </c>
      <c r="D77" s="113"/>
      <c r="E77" s="113"/>
      <c r="F77" s="114" t="s">
        <v>66</v>
      </c>
      <c r="G77" s="114" t="s">
        <v>67</v>
      </c>
      <c r="H77" s="115" t="s">
        <v>68</v>
      </c>
      <c r="I77" s="50"/>
      <c r="J77" s="116"/>
      <c r="K77" s="107"/>
    </row>
    <row r="78" spans="1:11" s="39" customFormat="1" ht="11.25" x14ac:dyDescent="0.2">
      <c r="A78" s="54"/>
      <c r="B78" s="117" t="s">
        <v>69</v>
      </c>
      <c r="C78" s="118"/>
      <c r="D78" s="118"/>
      <c r="E78" s="118"/>
      <c r="F78" s="119"/>
      <c r="G78" s="119"/>
      <c r="H78" s="120"/>
      <c r="I78" s="52"/>
      <c r="J78" s="121"/>
      <c r="K78" s="41"/>
    </row>
    <row r="79" spans="1:11" x14ac:dyDescent="0.2">
      <c r="A79" s="17"/>
      <c r="H79" s="17"/>
      <c r="K79" s="13"/>
    </row>
    <row r="80" spans="1:11" x14ac:dyDescent="0.2">
      <c r="A80" s="17"/>
      <c r="H80" s="17"/>
      <c r="K80" s="13"/>
    </row>
    <row r="81" spans="1:11" x14ac:dyDescent="0.2">
      <c r="A81" s="17"/>
      <c r="B81" s="5" t="s">
        <v>70</v>
      </c>
      <c r="H81" s="17"/>
      <c r="K81" s="13"/>
    </row>
    <row r="82" spans="1:11" x14ac:dyDescent="0.2">
      <c r="A82" s="17"/>
      <c r="B82" s="5" t="s">
        <v>71</v>
      </c>
      <c r="H82" s="17"/>
      <c r="K82" s="13"/>
    </row>
    <row r="83" spans="1:11" x14ac:dyDescent="0.2">
      <c r="A83" s="17"/>
      <c r="H83" s="17"/>
      <c r="K83" s="13"/>
    </row>
    <row r="84" spans="1:11" x14ac:dyDescent="0.2">
      <c r="A84" s="17"/>
      <c r="B84" s="5" t="s">
        <v>72</v>
      </c>
      <c r="H84" s="17"/>
      <c r="K84" s="13"/>
    </row>
    <row r="85" spans="1:11" x14ac:dyDescent="0.2">
      <c r="A85" s="17"/>
      <c r="B85" s="5" t="s">
        <v>73</v>
      </c>
      <c r="H85" s="17"/>
      <c r="K85" s="13"/>
    </row>
    <row r="86" spans="1:11" x14ac:dyDescent="0.2">
      <c r="A86" s="17"/>
      <c r="B86" s="5" t="s">
        <v>74</v>
      </c>
      <c r="H86" s="17"/>
      <c r="K86" s="13"/>
    </row>
    <row r="87" spans="1:11" x14ac:dyDescent="0.2">
      <c r="A87" s="17"/>
      <c r="H87" s="17"/>
      <c r="K87" s="13"/>
    </row>
    <row r="88" spans="1:11" x14ac:dyDescent="0.2">
      <c r="A88" s="17"/>
      <c r="H88" s="17"/>
      <c r="K88" s="13"/>
    </row>
    <row r="89" spans="1:11" x14ac:dyDescent="0.2">
      <c r="A89" s="17"/>
      <c r="H89" s="17"/>
      <c r="K89" s="13"/>
    </row>
    <row r="90" spans="1:11" ht="15.75" x14ac:dyDescent="0.25">
      <c r="A90" s="18"/>
      <c r="B90" s="122"/>
      <c r="C90" s="19"/>
      <c r="D90" s="19"/>
      <c r="E90" s="19"/>
      <c r="F90" s="19"/>
      <c r="G90" s="19"/>
      <c r="H90" s="18"/>
      <c r="I90" s="19"/>
      <c r="J90" s="19"/>
      <c r="K90" s="20"/>
    </row>
  </sheetData>
  <printOptions horizontalCentered="1"/>
  <pageMargins left="0" right="0" top="0" bottom="0.19685039370078741" header="0" footer="0"/>
  <pageSetup paperSize="9" scale="6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7424,25,40,43,44,52,56,58,,, 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</dc:creator>
  <cp:lastModifiedBy>dev</cp:lastModifiedBy>
  <dcterms:created xsi:type="dcterms:W3CDTF">2020-09-24T12:33:59Z</dcterms:created>
  <dcterms:modified xsi:type="dcterms:W3CDTF">2020-09-24T12:34:18Z</dcterms:modified>
</cp:coreProperties>
</file>