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obson\Desktop\TCC\fontes\python\ok\datasets\"/>
    </mc:Choice>
  </mc:AlternateContent>
  <xr:revisionPtr revIDLastSave="0" documentId="13_ncr:1_{C68921FF-7272-4E4B-B696-EEA7F69BE7EF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  <c r="L3" i="1"/>
  <c r="L4" i="1"/>
  <c r="L5" i="1"/>
  <c r="L6" i="1"/>
  <c r="L7" i="1"/>
  <c r="L8" i="1"/>
  <c r="L2" i="1"/>
  <c r="H3" i="1" l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<sst xmlns="http://schemas.openxmlformats.org/spreadsheetml/2006/main" count="52" uniqueCount="46">
  <si>
    <t>Cidade</t>
  </si>
  <si>
    <t>Matéria orgânica</t>
  </si>
  <si>
    <t>Embalagem longa vida</t>
  </si>
  <si>
    <t>Isopor</t>
  </si>
  <si>
    <t>PET</t>
  </si>
  <si>
    <t>PEAD</t>
  </si>
  <si>
    <t>PVC</t>
  </si>
  <si>
    <t>PEBD</t>
  </si>
  <si>
    <t>PS</t>
  </si>
  <si>
    <t>Outros plásticos</t>
  </si>
  <si>
    <t>Metais ferrosos</t>
  </si>
  <si>
    <t>Vidros</t>
  </si>
  <si>
    <t>Terra e pedra</t>
  </si>
  <si>
    <t>Madeira</t>
  </si>
  <si>
    <t>Trapos e panos</t>
  </si>
  <si>
    <t>Fraldas e papel higiênico</t>
  </si>
  <si>
    <t>Alumínio</t>
  </si>
  <si>
    <t>Diversos</t>
  </si>
  <si>
    <t>Borrachas</t>
  </si>
  <si>
    <t>Papel branco</t>
  </si>
  <si>
    <t>Espumas</t>
  </si>
  <si>
    <t>Subtotal</t>
  </si>
  <si>
    <t>Perdas do processo</t>
  </si>
  <si>
    <t>TOTAL</t>
  </si>
  <si>
    <t>Umidade</t>
  </si>
  <si>
    <t>Guará</t>
  </si>
  <si>
    <t>Ipuâ</t>
  </si>
  <si>
    <t>Patrocinio Paulista</t>
  </si>
  <si>
    <t>Ribeirão Corrente</t>
  </si>
  <si>
    <t>Sales Oliveira</t>
  </si>
  <si>
    <t>São Joaquim da Barra</t>
  </si>
  <si>
    <t>São José da Bela Vista</t>
  </si>
  <si>
    <t>PP</t>
  </si>
  <si>
    <t>Pilhas e baterias</t>
  </si>
  <si>
    <t>Ano</t>
  </si>
  <si>
    <t>Latitude</t>
  </si>
  <si>
    <t>Longitude</t>
  </si>
  <si>
    <t>CD_MUN</t>
  </si>
  <si>
    <t>Populacao</t>
  </si>
  <si>
    <t>Kg.hab.dia</t>
  </si>
  <si>
    <t>Cobranca</t>
  </si>
  <si>
    <t>Sim</t>
  </si>
  <si>
    <t>Papelão e jornal</t>
  </si>
  <si>
    <t>Reciclaveis</t>
  </si>
  <si>
    <t>Valor Bruto RSU (ton/dia)</t>
  </si>
  <si>
    <t>Rejeito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</si>
</sst>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0" fillId="0" borderId="0" xfId="0" applyNumberFormat="1"/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6" fillId="0" borderId="0" xfId="0" applyFont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"/>
  <sheetViews>
    <sheetView tabSelected="1" workbookViewId="0">
      <selection activeCell="K12" sqref="K12"/>
    </sheetView>
  </sheetViews>
  <sheetFormatPr defaultRowHeight="15" x14ac:dyDescent="0.25"/>
  <cols>
    <col min="2" max="2" width="19.85546875" bestFit="1" customWidth="1"/>
    <col min="3" max="3" width="6.140625" customWidth="1"/>
    <col min="4" max="4" width="13.140625" style="9" bestFit="1" customWidth="1"/>
    <col min="5" max="5" width="14.5703125" bestFit="1" customWidth="1"/>
    <col min="6" max="6" width="10.85546875" bestFit="1" customWidth="1"/>
    <col min="7" max="7" width="23.7109375" bestFit="1" customWidth="1"/>
    <col min="8" max="8" width="10.28515625" bestFit="1" customWidth="1"/>
    <col min="9" max="9" width="9.140625" bestFit="1" customWidth="1"/>
    <col min="10" max="10" width="15.85546875" style="6" bestFit="1" customWidth="1"/>
    <col min="11" max="12" width="15.85546875" customWidth="1"/>
    <col min="13" max="13" width="16.7109375" bestFit="1" customWidth="1"/>
    <col min="14" max="14" width="21" bestFit="1" customWidth="1"/>
    <col min="23" max="23" width="15.28515625" bestFit="1" customWidth="1"/>
    <col min="24" max="25" width="14.85546875" bestFit="1" customWidth="1"/>
    <col min="26" max="26" width="12.7109375" bestFit="1" customWidth="1"/>
    <col min="28" max="28" width="14.28515625" bestFit="1" customWidth="1"/>
    <col min="29" max="29" width="23.28515625" bestFit="1" customWidth="1"/>
    <col min="33" max="33" width="12.42578125" bestFit="1" customWidth="1"/>
    <col min="36" max="36" width="18.28515625" bestFit="1" customWidth="1"/>
  </cols>
  <sheetData>
    <row r="1" spans="1:38" x14ac:dyDescent="0.25">
      <c r="A1" t="s">
        <v>37</v>
      </c>
      <c r="B1" s="1" t="s">
        <v>0</v>
      </c>
      <c r="C1" s="1" t="s">
        <v>34</v>
      </c>
      <c r="D1" s="8" t="s">
        <v>35</v>
      </c>
      <c r="E1" s="1" t="s">
        <v>36</v>
      </c>
      <c r="F1" s="1" t="s">
        <v>38</v>
      </c>
      <c r="G1" s="1" t="s">
        <v>44</v>
      </c>
      <c r="H1" s="1" t="s">
        <v>39</v>
      </c>
      <c r="I1" s="1" t="s">
        <v>40</v>
      </c>
      <c r="J1" s="15" t="s">
        <v>1</v>
      </c>
      <c r="K1" s="1" t="s">
        <v>43</v>
      </c>
      <c r="L1" s="1" t="s">
        <v>45</v>
      </c>
      <c r="M1" s="1" t="s">
        <v>42</v>
      </c>
      <c r="N1" s="1" t="s">
        <v>2</v>
      </c>
      <c r="O1" s="1" t="s">
        <v>3</v>
      </c>
      <c r="P1" s="1" t="s">
        <v>4</v>
      </c>
      <c r="Q1" s="1" t="s">
        <v>11</v>
      </c>
      <c r="R1" s="1" t="s">
        <v>5</v>
      </c>
      <c r="S1" s="1" t="s">
        <v>6</v>
      </c>
      <c r="T1" s="1" t="s">
        <v>7</v>
      </c>
      <c r="U1" s="1" t="s">
        <v>32</v>
      </c>
      <c r="V1" s="1" t="s">
        <v>8</v>
      </c>
      <c r="W1" s="1" t="s">
        <v>9</v>
      </c>
      <c r="X1" s="1" t="s">
        <v>10</v>
      </c>
      <c r="Y1" s="1" t="s">
        <v>33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20</v>
      </c>
      <c r="AI1" s="2" t="s">
        <v>21</v>
      </c>
      <c r="AJ1" s="3" t="s">
        <v>22</v>
      </c>
      <c r="AK1" s="4" t="s">
        <v>23</v>
      </c>
      <c r="AL1" s="5" t="s">
        <v>24</v>
      </c>
    </row>
    <row r="2" spans="1:38" x14ac:dyDescent="0.25">
      <c r="A2" s="10">
        <v>3517703</v>
      </c>
      <c r="B2" t="s">
        <v>25</v>
      </c>
      <c r="C2">
        <v>2021</v>
      </c>
      <c r="D2" s="7">
        <v>-20.429379999999998</v>
      </c>
      <c r="E2" s="8">
        <v>-47.824826999999999</v>
      </c>
      <c r="F2" s="11">
        <v>20626</v>
      </c>
      <c r="G2">
        <v>14.32</v>
      </c>
      <c r="H2" s="13">
        <f>SUM((G2*1000) / F2)</f>
        <v>0.69426936875787837</v>
      </c>
      <c r="I2" s="14" t="s">
        <v>41</v>
      </c>
      <c r="J2" s="6">
        <v>0.40500000000000003</v>
      </c>
      <c r="K2" s="6">
        <f>SUM(AK2-J2-L2)</f>
        <v>0.40199999999999997</v>
      </c>
      <c r="L2" s="6">
        <f>SUM(Z2,Y2,AC2)</f>
        <v>0.193</v>
      </c>
      <c r="M2" s="6">
        <v>0.111</v>
      </c>
      <c r="N2" s="6">
        <v>1.4E-2</v>
      </c>
      <c r="O2" s="6">
        <v>1.2E-2</v>
      </c>
      <c r="P2" s="6">
        <v>1.9E-2</v>
      </c>
      <c r="Q2" s="6">
        <v>2.5000000000000001E-2</v>
      </c>
      <c r="R2" s="6">
        <v>0.02</v>
      </c>
      <c r="S2" s="6">
        <v>6.0000000000000001E-3</v>
      </c>
      <c r="T2" s="6">
        <v>3.2000000000000001E-2</v>
      </c>
      <c r="U2" s="6">
        <v>1.2999999999999999E-2</v>
      </c>
      <c r="V2" s="6">
        <v>6.0000000000000001E-3</v>
      </c>
      <c r="W2" s="6">
        <v>1.4999999999999999E-2</v>
      </c>
      <c r="X2" s="6">
        <v>1.2999999999999999E-2</v>
      </c>
      <c r="Y2" s="6">
        <v>3.0000000000000001E-3</v>
      </c>
      <c r="Z2" s="6">
        <v>4.9000000000000002E-2</v>
      </c>
      <c r="AA2" s="6">
        <v>2.1999999999999999E-2</v>
      </c>
      <c r="AB2" s="6">
        <v>2.5999999999999999E-2</v>
      </c>
      <c r="AC2" s="6">
        <v>0.14099999999999999</v>
      </c>
      <c r="AD2" s="6">
        <v>6.0000000000000001E-3</v>
      </c>
      <c r="AE2" s="6">
        <v>1.7000000000000001E-2</v>
      </c>
      <c r="AF2" s="6">
        <v>6.0000000000000001E-3</v>
      </c>
      <c r="AG2" s="6">
        <v>3.1E-2</v>
      </c>
      <c r="AH2" s="6">
        <v>4.0000000000000001E-3</v>
      </c>
      <c r="AI2" s="6">
        <v>0.996</v>
      </c>
      <c r="AJ2" s="6">
        <v>4.0000000000000001E-3</v>
      </c>
      <c r="AK2" s="6">
        <v>1</v>
      </c>
      <c r="AL2" s="6">
        <v>0.20200000000000001</v>
      </c>
    </row>
    <row r="3" spans="1:38" x14ac:dyDescent="0.25">
      <c r="A3" s="10">
        <v>3521309</v>
      </c>
      <c r="B3" t="s">
        <v>26</v>
      </c>
      <c r="C3">
        <v>2021</v>
      </c>
      <c r="D3" s="7">
        <v>-20.447951</v>
      </c>
      <c r="E3" s="8">
        <v>-48.014792999999997</v>
      </c>
      <c r="F3" s="12">
        <v>15917</v>
      </c>
      <c r="G3">
        <v>10.88</v>
      </c>
      <c r="H3" s="13">
        <f t="shared" ref="H3:H8" si="0">SUM((G3*1000) / F3)</f>
        <v>0.68354589432682034</v>
      </c>
      <c r="I3" s="14" t="s">
        <v>41</v>
      </c>
      <c r="J3" s="6">
        <v>0.39200000000000002</v>
      </c>
      <c r="K3" s="6">
        <f t="shared" ref="K3:K8" si="1">SUM(AK3-J3-L3)</f>
        <v>0.39799999999999996</v>
      </c>
      <c r="L3" s="6">
        <f t="shared" ref="L3:L8" si="2">SUM(Z3,Y3,AC3)</f>
        <v>0.21000000000000002</v>
      </c>
      <c r="M3" s="6">
        <v>0.108</v>
      </c>
      <c r="N3" s="6">
        <v>1.9E-2</v>
      </c>
      <c r="O3" s="6">
        <v>8.0000000000000002E-3</v>
      </c>
      <c r="P3" s="6">
        <v>2.1999999999999999E-2</v>
      </c>
      <c r="Q3" s="6">
        <v>2.4E-2</v>
      </c>
      <c r="R3" s="6">
        <v>1.4999999999999999E-2</v>
      </c>
      <c r="S3" s="6">
        <v>6.0000000000000001E-3</v>
      </c>
      <c r="T3" s="6">
        <v>4.1000000000000002E-2</v>
      </c>
      <c r="U3" s="6">
        <v>1.0999999999999999E-2</v>
      </c>
      <c r="V3" s="6">
        <v>5.0000000000000001E-3</v>
      </c>
      <c r="W3" s="6">
        <v>1.4999999999999999E-2</v>
      </c>
      <c r="X3" s="6">
        <v>1.4E-2</v>
      </c>
      <c r="Y3" s="6">
        <v>1E-3</v>
      </c>
      <c r="Z3" s="6">
        <v>4.2999999999999997E-2</v>
      </c>
      <c r="AA3" s="6">
        <v>1.7000000000000001E-2</v>
      </c>
      <c r="AB3" s="6">
        <v>2.5000000000000001E-2</v>
      </c>
      <c r="AC3" s="6">
        <v>0.16600000000000001</v>
      </c>
      <c r="AD3" s="6">
        <v>5.0000000000000001E-3</v>
      </c>
      <c r="AE3" s="6">
        <v>1.7999999999999999E-2</v>
      </c>
      <c r="AF3" s="6">
        <v>5.0000000000000001E-3</v>
      </c>
      <c r="AG3" s="6">
        <v>3.3000000000000002E-2</v>
      </c>
      <c r="AH3" s="6">
        <v>4.0000000000000001E-3</v>
      </c>
      <c r="AI3" s="6">
        <v>0.997</v>
      </c>
      <c r="AJ3" s="6">
        <v>3.0000000000000001E-3</v>
      </c>
      <c r="AK3" s="6">
        <v>1</v>
      </c>
      <c r="AL3" s="6">
        <v>0.191</v>
      </c>
    </row>
    <row r="4" spans="1:38" x14ac:dyDescent="0.25">
      <c r="A4" s="10">
        <v>3536307</v>
      </c>
      <c r="B4" t="s">
        <v>27</v>
      </c>
      <c r="C4">
        <v>2021</v>
      </c>
      <c r="D4" s="7">
        <v>-20.641255000000001</v>
      </c>
      <c r="E4" s="8">
        <v>-47.281866000000001</v>
      </c>
      <c r="F4" s="12">
        <v>11958</v>
      </c>
      <c r="G4">
        <v>8.2100000000000009</v>
      </c>
      <c r="H4" s="13">
        <f t="shared" si="0"/>
        <v>0.68656966047834089</v>
      </c>
      <c r="I4" s="14" t="s">
        <v>41</v>
      </c>
      <c r="J4" s="6">
        <v>0.41099999999999998</v>
      </c>
      <c r="K4" s="6">
        <f t="shared" si="1"/>
        <v>0.39399999999999996</v>
      </c>
      <c r="L4" s="6">
        <f t="shared" si="2"/>
        <v>0.19500000000000001</v>
      </c>
      <c r="M4" s="6">
        <v>0.1</v>
      </c>
      <c r="N4" s="6">
        <v>1.9E-2</v>
      </c>
      <c r="O4" s="6">
        <v>8.0000000000000002E-3</v>
      </c>
      <c r="P4" s="6">
        <v>0.02</v>
      </c>
      <c r="Q4" s="6">
        <v>2.9000000000000001E-2</v>
      </c>
      <c r="R4" s="6">
        <v>1.6E-2</v>
      </c>
      <c r="S4" s="6">
        <v>5.0000000000000001E-3</v>
      </c>
      <c r="T4" s="6">
        <v>3.6999999999999998E-2</v>
      </c>
      <c r="U4" s="6">
        <v>1.2999999999999999E-2</v>
      </c>
      <c r="V4" s="6">
        <v>6.0000000000000001E-3</v>
      </c>
      <c r="W4" s="6">
        <v>1.4E-2</v>
      </c>
      <c r="X4" s="6">
        <v>1.4E-2</v>
      </c>
      <c r="Y4" s="6">
        <v>1E-3</v>
      </c>
      <c r="Z4" s="6">
        <v>4.2999999999999997E-2</v>
      </c>
      <c r="AA4" s="6">
        <v>1.6E-2</v>
      </c>
      <c r="AB4" s="6">
        <v>3.1E-2</v>
      </c>
      <c r="AC4" s="6">
        <v>0.151</v>
      </c>
      <c r="AD4" s="6">
        <v>7.0000000000000001E-3</v>
      </c>
      <c r="AE4" s="6">
        <v>1.4999999999999999E-2</v>
      </c>
      <c r="AF4" s="6">
        <v>6.0000000000000001E-3</v>
      </c>
      <c r="AG4" s="6">
        <v>3.1E-2</v>
      </c>
      <c r="AH4" s="6">
        <v>1E-3</v>
      </c>
      <c r="AI4" s="6">
        <v>0.99399999999999999</v>
      </c>
      <c r="AJ4" s="6">
        <v>6.0000000000000001E-3</v>
      </c>
      <c r="AK4" s="6">
        <v>1</v>
      </c>
      <c r="AL4" s="6">
        <v>0.20499999999999999</v>
      </c>
    </row>
    <row r="5" spans="1:38" x14ac:dyDescent="0.25">
      <c r="A5" s="10">
        <v>3543105</v>
      </c>
      <c r="B5" t="s">
        <v>28</v>
      </c>
      <c r="C5">
        <v>2021</v>
      </c>
      <c r="D5" s="7">
        <v>-20.458269999999999</v>
      </c>
      <c r="E5" s="8">
        <v>-47.589948999999997</v>
      </c>
      <c r="F5" s="12">
        <v>3778</v>
      </c>
      <c r="G5">
        <v>2.61</v>
      </c>
      <c r="H5" s="13">
        <f t="shared" si="0"/>
        <v>0.6908417151932239</v>
      </c>
      <c r="I5" s="14" t="s">
        <v>41</v>
      </c>
      <c r="J5" s="6">
        <v>0.41599999999999998</v>
      </c>
      <c r="K5" s="6">
        <f t="shared" si="1"/>
        <v>0.37400000000000005</v>
      </c>
      <c r="L5" s="6">
        <f t="shared" si="2"/>
        <v>0.21000000000000002</v>
      </c>
      <c r="M5" s="6">
        <v>8.7999999999999995E-2</v>
      </c>
      <c r="N5" s="6">
        <v>1.7000000000000001E-2</v>
      </c>
      <c r="O5" s="6">
        <v>8.0000000000000002E-3</v>
      </c>
      <c r="P5" s="6">
        <v>2.1999999999999999E-2</v>
      </c>
      <c r="Q5" s="6">
        <v>2.5999999999999999E-2</v>
      </c>
      <c r="R5" s="6">
        <v>1.7000000000000001E-2</v>
      </c>
      <c r="S5" s="6">
        <v>5.0000000000000001E-3</v>
      </c>
      <c r="T5" s="6">
        <v>3.7999999999999999E-2</v>
      </c>
      <c r="U5" s="6">
        <v>1.0999999999999999E-2</v>
      </c>
      <c r="V5" s="6">
        <v>5.0000000000000001E-3</v>
      </c>
      <c r="W5" s="6">
        <v>1.4E-2</v>
      </c>
      <c r="X5" s="6">
        <v>1.2E-2</v>
      </c>
      <c r="Y5" s="6">
        <v>2E-3</v>
      </c>
      <c r="Z5" s="6">
        <v>4.7E-2</v>
      </c>
      <c r="AA5" s="6">
        <v>1.4999999999999999E-2</v>
      </c>
      <c r="AB5" s="6">
        <v>0.03</v>
      </c>
      <c r="AC5" s="6">
        <v>0.161</v>
      </c>
      <c r="AD5" s="6">
        <v>5.0000000000000001E-3</v>
      </c>
      <c r="AE5" s="6">
        <v>1.4999999999999999E-2</v>
      </c>
      <c r="AF5" s="6">
        <v>5.0000000000000001E-3</v>
      </c>
      <c r="AG5" s="6">
        <v>3.2000000000000001E-2</v>
      </c>
      <c r="AH5" s="6">
        <v>5.0000000000000001E-3</v>
      </c>
      <c r="AI5" s="6">
        <v>0.996</v>
      </c>
      <c r="AJ5" s="6">
        <v>4.0000000000000001E-3</v>
      </c>
      <c r="AK5" s="6">
        <v>1</v>
      </c>
      <c r="AL5" s="6">
        <v>0.23499999999999999</v>
      </c>
    </row>
    <row r="6" spans="1:38" x14ac:dyDescent="0.25">
      <c r="A6" s="10">
        <v>3544905</v>
      </c>
      <c r="B6" t="s">
        <v>29</v>
      </c>
      <c r="C6">
        <v>2021</v>
      </c>
      <c r="D6" s="7">
        <v>-20.771135000000001</v>
      </c>
      <c r="E6" s="8">
        <v>-47.839644999999997</v>
      </c>
      <c r="F6" s="12">
        <v>10864</v>
      </c>
      <c r="G6">
        <v>7.47</v>
      </c>
      <c r="H6" s="13">
        <f t="shared" si="0"/>
        <v>0.6875920471281296</v>
      </c>
      <c r="I6" s="14" t="s">
        <v>41</v>
      </c>
      <c r="J6" s="6">
        <v>0.38700000000000001</v>
      </c>
      <c r="K6" s="6">
        <f t="shared" si="1"/>
        <v>0.39899999999999997</v>
      </c>
      <c r="L6" s="6">
        <f t="shared" si="2"/>
        <v>0.21400000000000002</v>
      </c>
      <c r="M6" s="6">
        <v>0.109</v>
      </c>
      <c r="N6" s="6">
        <v>0.02</v>
      </c>
      <c r="O6" s="6">
        <v>7.0000000000000001E-3</v>
      </c>
      <c r="P6" s="6">
        <v>2.1000000000000001E-2</v>
      </c>
      <c r="Q6" s="6">
        <v>2.3E-2</v>
      </c>
      <c r="R6" s="6">
        <v>1.6E-2</v>
      </c>
      <c r="S6" s="6">
        <v>5.0000000000000001E-3</v>
      </c>
      <c r="T6" s="6">
        <v>4.2999999999999997E-2</v>
      </c>
      <c r="U6" s="6">
        <v>0.01</v>
      </c>
      <c r="V6" s="6">
        <v>6.0000000000000001E-3</v>
      </c>
      <c r="W6" s="6">
        <v>1.2999999999999999E-2</v>
      </c>
      <c r="X6" s="6">
        <v>1.6E-2</v>
      </c>
      <c r="Y6" s="6">
        <v>2E-3</v>
      </c>
      <c r="Z6" s="6">
        <v>4.3999999999999997E-2</v>
      </c>
      <c r="AA6" s="6">
        <v>1.6E-2</v>
      </c>
      <c r="AB6" s="6">
        <v>2.8000000000000001E-2</v>
      </c>
      <c r="AC6" s="6">
        <v>0.16800000000000001</v>
      </c>
      <c r="AD6" s="6">
        <v>4.0000000000000001E-3</v>
      </c>
      <c r="AE6" s="6">
        <v>1.7000000000000001E-2</v>
      </c>
      <c r="AF6" s="6">
        <v>6.0000000000000001E-3</v>
      </c>
      <c r="AG6" s="6">
        <v>3.2000000000000001E-2</v>
      </c>
      <c r="AH6" s="6">
        <v>2E-3</v>
      </c>
      <c r="AI6" s="6">
        <v>0.995</v>
      </c>
      <c r="AJ6" s="6">
        <v>5.0000000000000001E-3</v>
      </c>
      <c r="AK6" s="6">
        <v>1</v>
      </c>
      <c r="AL6" s="6">
        <v>0.185</v>
      </c>
    </row>
    <row r="7" spans="1:38" x14ac:dyDescent="0.25">
      <c r="A7" s="10">
        <v>3549409</v>
      </c>
      <c r="B7" t="s">
        <v>30</v>
      </c>
      <c r="C7">
        <v>2021</v>
      </c>
      <c r="D7" s="7">
        <v>-20.577497999999999</v>
      </c>
      <c r="E7" s="8">
        <v>-47.876527000000003</v>
      </c>
      <c r="F7" s="11">
        <v>51382</v>
      </c>
      <c r="G7">
        <v>40.42</v>
      </c>
      <c r="H7" s="13">
        <f t="shared" si="0"/>
        <v>0.78665680588532949</v>
      </c>
      <c r="I7" s="14" t="s">
        <v>41</v>
      </c>
      <c r="J7" s="6">
        <v>0.42199999999999999</v>
      </c>
      <c r="K7" s="6">
        <f t="shared" si="1"/>
        <v>0.38700000000000007</v>
      </c>
      <c r="L7" s="6">
        <f t="shared" si="2"/>
        <v>0.191</v>
      </c>
      <c r="M7" s="6">
        <v>0.12</v>
      </c>
      <c r="N7" s="6">
        <v>1.4999999999999999E-2</v>
      </c>
      <c r="O7" s="6">
        <v>8.9999999999999993E-3</v>
      </c>
      <c r="P7" s="6">
        <v>2.1999999999999999E-2</v>
      </c>
      <c r="Q7" s="6">
        <v>2.5000000000000001E-2</v>
      </c>
      <c r="R7" s="6">
        <v>1.2E-2</v>
      </c>
      <c r="S7" s="6">
        <v>5.0000000000000001E-3</v>
      </c>
      <c r="T7" s="6">
        <v>2.7E-2</v>
      </c>
      <c r="U7" s="6">
        <v>1.4E-2</v>
      </c>
      <c r="V7" s="6">
        <v>5.0000000000000001E-3</v>
      </c>
      <c r="W7" s="6">
        <v>1.4E-2</v>
      </c>
      <c r="X7" s="6">
        <v>1.0999999999999999E-2</v>
      </c>
      <c r="Y7" s="6">
        <v>2E-3</v>
      </c>
      <c r="Z7" s="6">
        <v>4.7E-2</v>
      </c>
      <c r="AA7" s="6">
        <v>1.4999999999999999E-2</v>
      </c>
      <c r="AB7" s="6">
        <v>2.1000000000000001E-2</v>
      </c>
      <c r="AC7" s="6">
        <v>0.14199999999999999</v>
      </c>
      <c r="AD7" s="6">
        <v>7.0000000000000001E-3</v>
      </c>
      <c r="AE7" s="6">
        <v>1.6E-2</v>
      </c>
      <c r="AF7" s="6">
        <v>7.0000000000000001E-3</v>
      </c>
      <c r="AG7" s="6">
        <v>3.3000000000000002E-2</v>
      </c>
      <c r="AH7" s="6">
        <v>4.0000000000000001E-3</v>
      </c>
      <c r="AI7" s="6">
        <v>0.995</v>
      </c>
      <c r="AJ7" s="6">
        <v>6.0000000000000001E-3</v>
      </c>
      <c r="AK7" s="6">
        <v>1</v>
      </c>
      <c r="AL7" s="6">
        <v>0.24099999999999999</v>
      </c>
    </row>
    <row r="8" spans="1:38" x14ac:dyDescent="0.25">
      <c r="A8" s="10">
        <v>3549508</v>
      </c>
      <c r="B8" t="s">
        <v>31</v>
      </c>
      <c r="C8">
        <v>2021</v>
      </c>
      <c r="D8" s="7">
        <v>-20.598759000000001</v>
      </c>
      <c r="E8" s="8">
        <v>-47.641874999999999</v>
      </c>
      <c r="F8" s="12">
        <v>7979</v>
      </c>
      <c r="G8">
        <v>5.54</v>
      </c>
      <c r="H8" s="13">
        <f t="shared" si="0"/>
        <v>0.69432259681664366</v>
      </c>
      <c r="I8" s="14" t="s">
        <v>41</v>
      </c>
      <c r="J8" s="6">
        <v>0.38900000000000001</v>
      </c>
      <c r="K8" s="6">
        <f t="shared" si="1"/>
        <v>0.40599999999999997</v>
      </c>
      <c r="L8" s="6">
        <f t="shared" si="2"/>
        <v>0.20500000000000002</v>
      </c>
      <c r="M8" s="6">
        <v>9.7000000000000003E-2</v>
      </c>
      <c r="N8" s="6">
        <v>1.7999999999999999E-2</v>
      </c>
      <c r="O8" s="6">
        <v>8.0000000000000002E-3</v>
      </c>
      <c r="P8" s="6">
        <v>2.1999999999999999E-2</v>
      </c>
      <c r="Q8" s="6">
        <v>2.8000000000000001E-2</v>
      </c>
      <c r="R8" s="6">
        <v>1.6E-2</v>
      </c>
      <c r="S8" s="6">
        <v>5.0000000000000001E-3</v>
      </c>
      <c r="T8" s="6">
        <v>4.1000000000000002E-2</v>
      </c>
      <c r="U8" s="6">
        <v>1.2E-2</v>
      </c>
      <c r="V8" s="6">
        <v>5.0000000000000001E-3</v>
      </c>
      <c r="W8" s="6">
        <v>1.4999999999999999E-2</v>
      </c>
      <c r="X8" s="6">
        <v>1.4E-2</v>
      </c>
      <c r="Y8" s="6">
        <v>2E-3</v>
      </c>
      <c r="Z8" s="6">
        <v>4.7E-2</v>
      </c>
      <c r="AA8" s="6">
        <v>1.6E-2</v>
      </c>
      <c r="AB8" s="6">
        <v>3.6999999999999998E-2</v>
      </c>
      <c r="AC8" s="6">
        <v>0.156</v>
      </c>
      <c r="AD8" s="6">
        <v>7.0000000000000001E-3</v>
      </c>
      <c r="AE8" s="6">
        <v>1.7999999999999999E-2</v>
      </c>
      <c r="AF8" s="6">
        <v>6.0000000000000001E-3</v>
      </c>
      <c r="AG8" s="6">
        <v>3.4000000000000002E-2</v>
      </c>
      <c r="AH8" s="6">
        <v>2E-3</v>
      </c>
      <c r="AI8" s="6">
        <v>0.995</v>
      </c>
      <c r="AJ8" s="6">
        <v>5.0000000000000001E-3</v>
      </c>
      <c r="AK8" s="6">
        <v>1</v>
      </c>
      <c r="AL8" s="6">
        <v>0.17199999999999999</v>
      </c>
    </row>
    <row r="9" spans="1:38" x14ac:dyDescent="0.25">
      <c r="D9" s="6"/>
      <c r="K9" s="6"/>
      <c r="L9" s="6"/>
      <c r="Q9" s="6"/>
      <c r="AJ9" s="6"/>
    </row>
    <row r="10" spans="1:38" x14ac:dyDescent="0.25">
      <c r="D10" s="6"/>
      <c r="AE10" s="6"/>
    </row>
    <row r="11" spans="1:38" x14ac:dyDescent="0.25">
      <c r="D11" s="6"/>
    </row>
    <row r="12" spans="1:38" x14ac:dyDescent="0.25">
      <c r="D12" s="6"/>
      <c r="K12" s="6"/>
      <c r="L12" s="6"/>
    </row>
    <row r="13" spans="1:38" x14ac:dyDescent="0.25">
      <c r="D13" s="6"/>
      <c r="E13" s="16"/>
    </row>
    <row r="14" spans="1:38" x14ac:dyDescent="0.25">
      <c r="D14" s="6"/>
    </row>
    <row r="15" spans="1:38" x14ac:dyDescent="0.25">
      <c r="D15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</cp:lastModifiedBy>
  <dcterms:created xsi:type="dcterms:W3CDTF">2022-10-03T03:36:42Z</dcterms:created>
  <dcterms:modified xsi:type="dcterms:W3CDTF">2022-11-27T07:26:15Z</dcterms:modified>
</cp:coreProperties>
</file>