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yload_variation_data_of_GNVR" sheetId="1" r:id="rId4"/>
    <sheet state="visible" name="payload_power_variation_of_GNVR" sheetId="2" r:id="rId5"/>
    <sheet state="visible" name="CDV_variation_data_of_GNVR" sheetId="3" r:id="rId6"/>
  </sheets>
  <definedNames/>
  <calcPr/>
</workbook>
</file>

<file path=xl/sharedStrings.xml><?xml version="1.0" encoding="utf-8"?>
<sst xmlns="http://schemas.openxmlformats.org/spreadsheetml/2006/main" count="85" uniqueCount="33">
  <si>
    <t>sn</t>
  </si>
  <si>
    <t>payload</t>
  </si>
  <si>
    <t>volume</t>
  </si>
  <si>
    <t>surface_area</t>
  </si>
  <si>
    <t>sur_a_of_cell</t>
  </si>
  <si>
    <t>drag</t>
  </si>
  <si>
    <t>thrust_power</t>
  </si>
  <si>
    <t>tot_req_pow</t>
  </si>
  <si>
    <t>buoyancy</t>
  </si>
  <si>
    <t>structural_wt</t>
  </si>
  <si>
    <t>solar_cell_wt</t>
  </si>
  <si>
    <t>rfc_wt</t>
  </si>
  <si>
    <t>pro_wt</t>
  </si>
  <si>
    <t>total_wt</t>
  </si>
  <si>
    <t>l</t>
  </si>
  <si>
    <t>d</t>
  </si>
  <si>
    <t>r</t>
  </si>
  <si>
    <t>payload_power(in kW)</t>
  </si>
  <si>
    <t>volume(m3)</t>
  </si>
  <si>
    <t>surface_area(m2)</t>
  </si>
  <si>
    <t>sur_area_of_cell(m2)</t>
  </si>
  <si>
    <t>drag(N)</t>
  </si>
  <si>
    <t>thrust_power(in W)</t>
  </si>
  <si>
    <t>tot_req_pow(in W)</t>
  </si>
  <si>
    <t>structural_wt(kg)</t>
  </si>
  <si>
    <t>solar_cell_wt(kg)</t>
  </si>
  <si>
    <t>rfc_wt(kg)</t>
  </si>
  <si>
    <t>pro_wt(kg)</t>
  </si>
  <si>
    <t>total_wt(kg)</t>
  </si>
  <si>
    <t>length(m)</t>
  </si>
  <si>
    <t>diameter(m)</t>
  </si>
  <si>
    <t>fineness_ratio</t>
  </si>
  <si>
    <t>CDV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</si>
</sst>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sz val="10.0"/>
      <color theme="1"/>
      <name val="Arimo"/>
    </font>
  </fonts>
  <fills count="6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0" numFmtId="0" xfId="0" applyBorder="1" applyFill="1" applyFont="1"/>
    <xf borderId="1" fillId="3" fontId="0" numFmtId="0" xfId="0" applyBorder="1" applyFill="1" applyFont="1"/>
    <xf borderId="1" fillId="4" fontId="0" numFmtId="0" xfId="0" applyBorder="1" applyFill="1" applyFont="1"/>
    <xf borderId="1" fillId="5" fontId="0" numFmtId="0" xfId="0" applyBorder="1" applyFill="1" applyFont="1"/>
    <xf borderId="1" fillId="4" fontId="1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600075</xdr:colOff>
      <xdr:row>0</xdr:row>
      <xdr:rowOff>114300</xdr:rowOff>
    </xdr:from>
    <xdr:ext cx="3095625" cy="257175"/>
    <xdr:sp>
      <xdr:nvSpPr>
        <xdr:cNvPr id="3" name="Shape 3"/>
        <xdr:cNvSpPr txBox="1"/>
      </xdr:nvSpPr>
      <xdr:spPr>
        <a:xfrm>
          <a:off x="3802950" y="3656175"/>
          <a:ext cx="3086100" cy="247650"/>
        </a:xfrm>
        <a:prstGeom prst="rect">
          <a:avLst/>
        </a:prstGeom>
        <a:solidFill>
          <a:srgbClr val="92D050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payload data of GNVR airship from 500kg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to  1500kg</a:t>
          </a:r>
          <a:endParaRPr sz="1100"/>
        </a:p>
      </xdr:txBody>
    </xdr:sp>
    <xdr:clientData fLocksWithSheet="0"/>
  </xdr:oneCellAnchor>
  <xdr:oneCellAnchor>
    <xdr:from>
      <xdr:col>5</xdr:col>
      <xdr:colOff>600075</xdr:colOff>
      <xdr:row>23</xdr:row>
      <xdr:rowOff>114300</xdr:rowOff>
    </xdr:from>
    <xdr:ext cx="3095625" cy="257175"/>
    <xdr:sp>
      <xdr:nvSpPr>
        <xdr:cNvPr id="4" name="Shape 4"/>
        <xdr:cNvSpPr txBox="1"/>
      </xdr:nvSpPr>
      <xdr:spPr>
        <a:xfrm>
          <a:off x="3802950" y="3656175"/>
          <a:ext cx="3086100" cy="247650"/>
        </a:xfrm>
        <a:prstGeom prst="rect">
          <a:avLst/>
        </a:prstGeom>
        <a:solidFill>
          <a:srgbClr val="92D050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payload data of GNVR airship from 1000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to  10000kg</a:t>
          </a: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47625</xdr:colOff>
      <xdr:row>24</xdr:row>
      <xdr:rowOff>9525</xdr:rowOff>
    </xdr:from>
    <xdr:ext cx="3371850" cy="276225"/>
    <xdr:sp>
      <xdr:nvSpPr>
        <xdr:cNvPr id="5" name="Shape 5"/>
        <xdr:cNvSpPr txBox="1"/>
      </xdr:nvSpPr>
      <xdr:spPr>
        <a:xfrm>
          <a:off x="3664838" y="3646650"/>
          <a:ext cx="3362325" cy="266700"/>
        </a:xfrm>
        <a:prstGeom prst="rect">
          <a:avLst/>
        </a:prstGeom>
        <a:solidFill>
          <a:srgbClr val="92D050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payload power varition data from 100kW to 1500kW</a:t>
          </a:r>
          <a:endParaRPr sz="1400"/>
        </a:p>
      </xdr:txBody>
    </xdr:sp>
    <xdr:clientData fLocksWithSheet="0"/>
  </xdr:oneCellAnchor>
  <xdr:oneCellAnchor>
    <xdr:from>
      <xdr:col>5</xdr:col>
      <xdr:colOff>285750</xdr:colOff>
      <xdr:row>0</xdr:row>
      <xdr:rowOff>123825</xdr:rowOff>
    </xdr:from>
    <xdr:ext cx="3343275" cy="219075"/>
    <xdr:sp>
      <xdr:nvSpPr>
        <xdr:cNvPr id="6" name="Shape 6"/>
        <xdr:cNvSpPr txBox="1"/>
      </xdr:nvSpPr>
      <xdr:spPr>
        <a:xfrm>
          <a:off x="3679125" y="3675225"/>
          <a:ext cx="3333750" cy="209550"/>
        </a:xfrm>
        <a:prstGeom prst="rect">
          <a:avLst/>
        </a:prstGeom>
        <a:solidFill>
          <a:srgbClr val="92D050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payload power variation data from 10kW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to 15kW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5" width="8.71"/>
    <col customWidth="1" min="16" max="16" width="12.43"/>
    <col customWidth="1" min="17" max="17" width="9.71"/>
    <col customWidth="1" min="18" max="26" width="8.71"/>
  </cols>
  <sheetData>
    <row r="1" ht="14.25" customHeight="1"/>
    <row r="2" ht="14.25" customHeight="1"/>
    <row r="3" ht="14.2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</row>
    <row r="4" ht="14.25" customHeight="1">
      <c r="A4" s="2">
        <v>1.0</v>
      </c>
      <c r="B4" s="2">
        <f>500</f>
        <v>500</v>
      </c>
      <c r="C4" s="3">
        <v>886193.927976531</v>
      </c>
      <c r="D4" s="3">
        <v>52934.4782947384</v>
      </c>
      <c r="E4" s="3">
        <f t="shared" ref="E4:E14" si="1">0.45*D4</f>
        <v>23820.51523</v>
      </c>
      <c r="F4" s="3">
        <v>6741.01191827832</v>
      </c>
      <c r="G4" s="3">
        <v>198265.05641995</v>
      </c>
      <c r="H4" s="3">
        <v>209265.05641995</v>
      </c>
      <c r="I4" s="3">
        <v>67902.8373433457</v>
      </c>
      <c r="J4" s="3">
        <v>37463.5860184624</v>
      </c>
      <c r="K4" s="3">
        <v>7741.6674506055</v>
      </c>
      <c r="L4" s="3">
        <v>19531.405265862</v>
      </c>
      <c r="M4" s="3">
        <v>2643.53408559934</v>
      </c>
      <c r="N4" s="3">
        <v>67880.1928205293</v>
      </c>
      <c r="O4" s="3">
        <f t="shared" ref="O4:O14" si="2">P4*Q4</f>
        <v>257.115</v>
      </c>
      <c r="P4" s="3">
        <v>84.299999999999</v>
      </c>
      <c r="Q4" s="3">
        <v>3.05</v>
      </c>
    </row>
    <row r="5" ht="14.25" customHeight="1">
      <c r="A5" s="2">
        <v>2.0</v>
      </c>
      <c r="B5" s="2">
        <f>600</f>
        <v>600</v>
      </c>
      <c r="C5" s="3">
        <v>892516.334149969</v>
      </c>
      <c r="D5" s="3">
        <v>53185.9481060477</v>
      </c>
      <c r="E5" s="3">
        <f t="shared" si="1"/>
        <v>23933.67665</v>
      </c>
      <c r="F5" s="3">
        <v>6770.36123511807</v>
      </c>
      <c r="G5" s="3">
        <v>199128.271621119</v>
      </c>
      <c r="H5" s="3">
        <v>210128.271621119</v>
      </c>
      <c r="I5" s="3">
        <v>68387.2790715731</v>
      </c>
      <c r="J5" s="3">
        <v>37671.8637366175</v>
      </c>
      <c r="K5" s="3">
        <v>7778.44491050948</v>
      </c>
      <c r="L5" s="3">
        <v>19611.9720179711</v>
      </c>
      <c r="M5" s="3">
        <v>2655.04362161493</v>
      </c>
      <c r="N5" s="3">
        <v>68317.3242867131</v>
      </c>
      <c r="O5" s="3">
        <f t="shared" si="2"/>
        <v>257.725</v>
      </c>
      <c r="P5" s="3">
        <v>84.499999999999</v>
      </c>
      <c r="Q5" s="3">
        <v>3.05</v>
      </c>
    </row>
    <row r="6" ht="14.25" customHeight="1">
      <c r="A6" s="2">
        <v>3.0</v>
      </c>
      <c r="B6" s="2">
        <v>700.0</v>
      </c>
      <c r="C6" s="3">
        <v>895688.782610883</v>
      </c>
      <c r="D6" s="3">
        <v>53311.9064727958</v>
      </c>
      <c r="E6" s="3">
        <f t="shared" si="1"/>
        <v>23990.35791</v>
      </c>
      <c r="F6" s="3">
        <v>6785.05762447495</v>
      </c>
      <c r="G6" s="3">
        <v>199560.51836691</v>
      </c>
      <c r="H6" s="3">
        <v>210560.51836691</v>
      </c>
      <c r="I6" s="3">
        <v>68630.3615899937</v>
      </c>
      <c r="J6" s="3">
        <v>37776.2738223122</v>
      </c>
      <c r="K6" s="3">
        <v>7796.86632164639</v>
      </c>
      <c r="L6" s="3">
        <v>19652.3150475782</v>
      </c>
      <c r="M6" s="3">
        <v>2660.8069115588</v>
      </c>
      <c r="N6" s="3">
        <v>68586.2621030957</v>
      </c>
      <c r="O6" s="3">
        <f t="shared" si="2"/>
        <v>258.03</v>
      </c>
      <c r="P6" s="3">
        <v>84.599999999999</v>
      </c>
      <c r="Q6" s="3">
        <v>3.05</v>
      </c>
    </row>
    <row r="7" ht="14.25" customHeight="1">
      <c r="A7" s="2">
        <v>4.0</v>
      </c>
      <c r="B7" s="2">
        <v>800.0</v>
      </c>
      <c r="C7" s="3">
        <v>898868.739822051</v>
      </c>
      <c r="D7" s="3">
        <v>53438.0138130796</v>
      </c>
      <c r="E7" s="3">
        <f t="shared" si="1"/>
        <v>24047.10622</v>
      </c>
      <c r="F7" s="3">
        <v>6799.7684973148</v>
      </c>
      <c r="G7" s="3">
        <v>199993.191097494</v>
      </c>
      <c r="H7" s="3">
        <v>210993.191097494</v>
      </c>
      <c r="I7" s="3">
        <v>68874.019451385</v>
      </c>
      <c r="J7" s="3">
        <v>37880.8649109317</v>
      </c>
      <c r="K7" s="3">
        <v>7815.30952016289</v>
      </c>
      <c r="L7" s="3">
        <v>19692.6978357661</v>
      </c>
      <c r="M7" s="3">
        <v>2666.57588129992</v>
      </c>
      <c r="N7" s="3">
        <v>68855.4481481607</v>
      </c>
      <c r="O7" s="3">
        <f t="shared" si="2"/>
        <v>258.335</v>
      </c>
      <c r="P7" s="3">
        <v>84.699999999999</v>
      </c>
      <c r="Q7" s="3">
        <v>3.05</v>
      </c>
    </row>
    <row r="8" ht="14.25" customHeight="1">
      <c r="A8" s="2">
        <v>5.0</v>
      </c>
      <c r="B8" s="2">
        <v>900.0</v>
      </c>
      <c r="C8" s="3">
        <v>905251.215997508</v>
      </c>
      <c r="D8" s="3">
        <v>53690.6754251015</v>
      </c>
      <c r="E8" s="3">
        <f t="shared" si="1"/>
        <v>24160.80394</v>
      </c>
      <c r="F8" s="3">
        <v>6829.23368204187</v>
      </c>
      <c r="G8" s="3">
        <v>200859.814177702</v>
      </c>
      <c r="H8" s="3">
        <v>211859.814177702</v>
      </c>
      <c r="I8" s="3">
        <v>69363.063923377</v>
      </c>
      <c r="J8" s="3">
        <v>38090.5906566865</v>
      </c>
      <c r="K8" s="3">
        <v>7852.2612809211</v>
      </c>
      <c r="L8" s="3">
        <v>19773.5826565855</v>
      </c>
      <c r="M8" s="3">
        <v>2678.13085570269</v>
      </c>
      <c r="N8" s="3">
        <v>69294.5654498958</v>
      </c>
      <c r="O8" s="3">
        <f t="shared" si="2"/>
        <v>258.945</v>
      </c>
      <c r="P8" s="3">
        <v>84.899999999999</v>
      </c>
      <c r="Q8" s="3">
        <v>3.05</v>
      </c>
    </row>
    <row r="9" ht="14.25" customHeight="1">
      <c r="A9" s="2">
        <v>6.0</v>
      </c>
      <c r="B9" s="2">
        <v>1000.0</v>
      </c>
      <c r="C9" s="3">
        <v>908453.752712981</v>
      </c>
      <c r="D9" s="3">
        <v>53817.2296968471</v>
      </c>
      <c r="E9" s="3">
        <f t="shared" si="1"/>
        <v>24217.75336</v>
      </c>
      <c r="F9" s="3">
        <v>6843.98798823814</v>
      </c>
      <c r="G9" s="3">
        <v>201293.764359945</v>
      </c>
      <c r="H9" s="3">
        <v>212293.764359945</v>
      </c>
      <c r="I9" s="3">
        <v>69608.4518941267</v>
      </c>
      <c r="J9" s="3">
        <v>38195.7255918771</v>
      </c>
      <c r="K9" s="3">
        <v>7870.76984316389</v>
      </c>
      <c r="L9" s="3">
        <v>19814.0846735949</v>
      </c>
      <c r="M9" s="3">
        <v>2683.9168581326</v>
      </c>
      <c r="N9" s="3">
        <v>69564.4969667685</v>
      </c>
      <c r="O9" s="3">
        <f t="shared" si="2"/>
        <v>259.25</v>
      </c>
      <c r="P9" s="3">
        <v>84.999999999999</v>
      </c>
      <c r="Q9" s="3">
        <v>3.05</v>
      </c>
    </row>
    <row r="10" ht="14.25" customHeight="1">
      <c r="A10" s="2">
        <v>7.0</v>
      </c>
      <c r="B10" s="2">
        <v>1100.0</v>
      </c>
      <c r="C10" s="3">
        <v>911663.833681072</v>
      </c>
      <c r="D10" s="3">
        <v>53943.932940899</v>
      </c>
      <c r="E10" s="3">
        <f t="shared" si="1"/>
        <v>24274.76982</v>
      </c>
      <c r="F10" s="3">
        <v>6858.75676653545</v>
      </c>
      <c r="G10" s="3">
        <v>201728.140192219</v>
      </c>
      <c r="H10" s="3">
        <v>212728.140192219</v>
      </c>
      <c r="I10" s="3">
        <v>69854.4179281448</v>
      </c>
      <c r="J10" s="3">
        <v>38301.0420856845</v>
      </c>
      <c r="K10" s="3">
        <v>7889.30019260648</v>
      </c>
      <c r="L10" s="3">
        <v>19854.6264179404</v>
      </c>
      <c r="M10" s="3">
        <v>2689.70853589625</v>
      </c>
      <c r="N10" s="3">
        <v>69834.6772321277</v>
      </c>
      <c r="O10" s="3">
        <f t="shared" si="2"/>
        <v>259.555</v>
      </c>
      <c r="P10" s="3">
        <v>85.099999999999</v>
      </c>
      <c r="Q10" s="3">
        <v>3.05</v>
      </c>
    </row>
    <row r="11" ht="14.25" customHeight="1">
      <c r="A11" s="2">
        <v>8.0</v>
      </c>
      <c r="B11" s="2">
        <v>1200.0</v>
      </c>
      <c r="C11" s="3">
        <v>918106.663877471</v>
      </c>
      <c r="D11" s="3">
        <v>54197.7863546102</v>
      </c>
      <c r="E11" s="3">
        <f t="shared" si="1"/>
        <v>24389.00386</v>
      </c>
      <c r="F11" s="3">
        <v>6888.33772809413</v>
      </c>
      <c r="G11" s="3">
        <v>202598.168473357</v>
      </c>
      <c r="H11" s="3">
        <v>213598.168473357</v>
      </c>
      <c r="I11" s="3">
        <v>70348.0869062835</v>
      </c>
      <c r="J11" s="3">
        <v>38512.2203082133</v>
      </c>
      <c r="K11" s="3">
        <v>7926.42625436174</v>
      </c>
      <c r="L11" s="3">
        <v>19935.8290575133</v>
      </c>
      <c r="M11" s="3">
        <v>2701.30891297809</v>
      </c>
      <c r="N11" s="3">
        <v>70275.7845330665</v>
      </c>
      <c r="O11" s="3">
        <f t="shared" si="2"/>
        <v>260.165</v>
      </c>
      <c r="P11" s="3">
        <v>85.2999999999989</v>
      </c>
      <c r="Q11" s="3">
        <v>3.05</v>
      </c>
    </row>
    <row r="12" ht="14.25" customHeight="1">
      <c r="A12" s="2">
        <v>9.0</v>
      </c>
      <c r="B12" s="2">
        <v>1300.0</v>
      </c>
      <c r="C12" s="3">
        <v>921339.430856962</v>
      </c>
      <c r="D12" s="3">
        <v>54324.9365213171</v>
      </c>
      <c r="E12" s="3">
        <f t="shared" si="1"/>
        <v>24446.22143</v>
      </c>
      <c r="F12" s="3">
        <v>6903.14990569572</v>
      </c>
      <c r="G12" s="3">
        <v>203033.820755756</v>
      </c>
      <c r="H12" s="3">
        <v>214033.820755756</v>
      </c>
      <c r="I12" s="3">
        <v>70595.791210553</v>
      </c>
      <c r="J12" s="3">
        <v>38618.0823140184</v>
      </c>
      <c r="K12" s="3">
        <v>7945.02196624263</v>
      </c>
      <c r="L12" s="3">
        <v>19976.4899372039</v>
      </c>
      <c r="M12" s="3">
        <v>2707.11761007675</v>
      </c>
      <c r="N12" s="3">
        <v>70546.7118275417</v>
      </c>
      <c r="O12" s="3">
        <f t="shared" si="2"/>
        <v>260.47</v>
      </c>
      <c r="P12" s="3">
        <v>85.3999999999989</v>
      </c>
      <c r="Q12" s="3">
        <v>3.05</v>
      </c>
    </row>
    <row r="13" ht="14.25" customHeight="1">
      <c r="A13" s="2">
        <v>10.0</v>
      </c>
      <c r="B13" s="2">
        <v>1400.0</v>
      </c>
      <c r="C13" s="3">
        <v>924579.777591436</v>
      </c>
      <c r="D13" s="3">
        <v>54452.2356690886</v>
      </c>
      <c r="E13" s="3">
        <f t="shared" si="1"/>
        <v>24503.50605</v>
      </c>
      <c r="F13" s="3">
        <v>6917.97654407872</v>
      </c>
      <c r="G13" s="3">
        <v>203469.898355256</v>
      </c>
      <c r="H13" s="3">
        <v>214469.898355256</v>
      </c>
      <c r="I13" s="3">
        <v>70844.0762983886</v>
      </c>
      <c r="J13" s="3">
        <v>38724.1264375426</v>
      </c>
      <c r="K13" s="3">
        <v>7963.63946660422</v>
      </c>
      <c r="L13" s="3">
        <v>20017.1905131572</v>
      </c>
      <c r="M13" s="3">
        <v>2712.93197807008</v>
      </c>
      <c r="N13" s="3">
        <v>70817.8883953742</v>
      </c>
      <c r="O13" s="3">
        <f t="shared" si="2"/>
        <v>260.775</v>
      </c>
      <c r="P13" s="3">
        <v>85.4999999999989</v>
      </c>
      <c r="Q13" s="3">
        <v>3.05</v>
      </c>
    </row>
    <row r="14" ht="14.25" customHeight="1">
      <c r="A14" s="2">
        <v>11.0</v>
      </c>
      <c r="B14" s="2">
        <v>1500.0</v>
      </c>
      <c r="C14" s="3">
        <v>927827.712956485</v>
      </c>
      <c r="D14" s="3">
        <v>54707.2808842851</v>
      </c>
      <c r="E14" s="3">
        <f t="shared" si="1"/>
        <v>24618.2764</v>
      </c>
      <c r="F14" s="3">
        <v>6947.67319191184</v>
      </c>
      <c r="G14" s="3">
        <v>204343.329173877</v>
      </c>
      <c r="H14" s="3">
        <v>215343.329173877</v>
      </c>
      <c r="I14" s="3">
        <v>71342.3915450557</v>
      </c>
      <c r="J14" s="3">
        <v>38936.7615860135</v>
      </c>
      <c r="K14" s="3">
        <v>8000.93982932669</v>
      </c>
      <c r="L14" s="3">
        <v>20098.7107228952</v>
      </c>
      <c r="M14" s="3">
        <v>2724.57772231836</v>
      </c>
      <c r="N14" s="3">
        <v>71260.9898605538</v>
      </c>
      <c r="O14" s="3">
        <f t="shared" si="2"/>
        <v>261.385</v>
      </c>
      <c r="P14" s="3">
        <v>85.6999999999989</v>
      </c>
      <c r="Q14" s="3">
        <v>3.05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>
      <c r="A26" s="1" t="s">
        <v>0</v>
      </c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G26" s="1" t="s">
        <v>6</v>
      </c>
      <c r="H26" s="1" t="s">
        <v>7</v>
      </c>
      <c r="I26" s="1" t="s">
        <v>8</v>
      </c>
      <c r="J26" s="1" t="s">
        <v>9</v>
      </c>
      <c r="K26" s="1" t="s">
        <v>10</v>
      </c>
      <c r="L26" s="1" t="s">
        <v>11</v>
      </c>
      <c r="M26" s="1" t="s">
        <v>12</v>
      </c>
      <c r="N26" s="1" t="s">
        <v>13</v>
      </c>
      <c r="O26" s="1" t="s">
        <v>14</v>
      </c>
      <c r="P26" s="1" t="s">
        <v>15</v>
      </c>
      <c r="Q26" s="1" t="s">
        <v>16</v>
      </c>
    </row>
    <row r="27" ht="14.25" customHeight="1">
      <c r="A27" s="4">
        <v>1.0</v>
      </c>
      <c r="B27" s="4">
        <f t="shared" ref="B27:B41" si="3">1000*A27</f>
        <v>1000</v>
      </c>
      <c r="C27" s="5">
        <v>908453.752712977</v>
      </c>
      <c r="D27" s="5">
        <v>53817.2296939363</v>
      </c>
      <c r="E27" s="3">
        <f t="shared" ref="E27:E41" si="4">0.45*D27</f>
        <v>24217.75336</v>
      </c>
      <c r="F27" s="5">
        <v>6843.98798823813</v>
      </c>
      <c r="G27" s="5">
        <v>201293.764359945</v>
      </c>
      <c r="H27" s="5">
        <v>212293.764359945</v>
      </c>
      <c r="I27" s="5">
        <v>69608.4518941265</v>
      </c>
      <c r="J27" s="5">
        <v>38195.7255908974</v>
      </c>
      <c r="K27" s="5">
        <v>7870.76984273819</v>
      </c>
      <c r="L27" s="5">
        <v>19814.0846735948</v>
      </c>
      <c r="M27" s="5">
        <v>2683.9168581326</v>
      </c>
      <c r="N27" s="3">
        <f t="shared" ref="N27:N41" si="5">B27+J27+K27+L27+M27</f>
        <v>69564.49697</v>
      </c>
      <c r="O27" s="3">
        <f t="shared" ref="O27:O41" si="6">P27*Q27</f>
        <v>259.25</v>
      </c>
      <c r="P27" s="5">
        <v>84.9999999999988</v>
      </c>
      <c r="Q27" s="3">
        <v>3.05</v>
      </c>
    </row>
    <row r="28" ht="14.25" customHeight="1">
      <c r="A28" s="4">
        <v>2.0</v>
      </c>
      <c r="B28" s="4">
        <f t="shared" si="3"/>
        <v>2000</v>
      </c>
      <c r="C28" s="5">
        <v>950776.487717569</v>
      </c>
      <c r="D28" s="5">
        <v>55475.9919338485</v>
      </c>
      <c r="E28" s="3">
        <f t="shared" si="4"/>
        <v>24964.19637</v>
      </c>
      <c r="F28" s="5">
        <v>7037.10990164977</v>
      </c>
      <c r="G28" s="5">
        <v>206973.820636758</v>
      </c>
      <c r="H28" s="5">
        <v>217973.820636758</v>
      </c>
      <c r="I28" s="5">
        <v>72851.3468183833</v>
      </c>
      <c r="J28" s="5">
        <v>39579.0522704635</v>
      </c>
      <c r="K28" s="5">
        <v>8113.36382032534</v>
      </c>
      <c r="L28" s="5">
        <v>20344.2232594307</v>
      </c>
      <c r="M28" s="5">
        <v>2759.65094182344</v>
      </c>
      <c r="N28" s="3">
        <f t="shared" si="5"/>
        <v>72796.29029</v>
      </c>
      <c r="O28" s="3">
        <f t="shared" si="6"/>
        <v>263.215</v>
      </c>
      <c r="P28" s="5">
        <v>86.2999999999987</v>
      </c>
      <c r="Q28" s="3">
        <v>3.05</v>
      </c>
    </row>
    <row r="29" ht="14.25" customHeight="1">
      <c r="A29" s="4">
        <v>3.0</v>
      </c>
      <c r="B29" s="4">
        <f t="shared" si="3"/>
        <v>3000</v>
      </c>
      <c r="C29" s="5">
        <v>990992.129237959</v>
      </c>
      <c r="D29" s="5">
        <v>57029.5033481699</v>
      </c>
      <c r="E29" s="3">
        <f t="shared" si="4"/>
        <v>25663.27651</v>
      </c>
      <c r="F29" s="5">
        <v>7217.54176054145</v>
      </c>
      <c r="G29" s="5">
        <v>212280.640015925</v>
      </c>
      <c r="H29" s="5">
        <v>223280.640015925</v>
      </c>
      <c r="I29" s="5">
        <v>75932.7899186001</v>
      </c>
      <c r="J29" s="5">
        <v>40883.4673446017</v>
      </c>
      <c r="K29" s="5">
        <v>8340.56486466986</v>
      </c>
      <c r="L29" s="5">
        <v>20839.5264014863</v>
      </c>
      <c r="M29" s="5">
        <v>2830.40853354566</v>
      </c>
      <c r="N29" s="3">
        <f t="shared" si="5"/>
        <v>75893.96714</v>
      </c>
      <c r="O29" s="3">
        <f t="shared" si="6"/>
        <v>266.875</v>
      </c>
      <c r="P29" s="5">
        <v>87.4999999999987</v>
      </c>
      <c r="Q29" s="3">
        <v>3.05</v>
      </c>
    </row>
    <row r="30" ht="14.25" customHeight="1">
      <c r="A30" s="4">
        <v>4.0</v>
      </c>
      <c r="B30" s="4">
        <f t="shared" si="3"/>
        <v>4000</v>
      </c>
      <c r="C30" s="5">
        <v>1032326.09526403</v>
      </c>
      <c r="D30" s="5">
        <v>58604.4671788687</v>
      </c>
      <c r="E30" s="3">
        <f t="shared" si="4"/>
        <v>26372.01023</v>
      </c>
      <c r="F30" s="5">
        <v>7400.04756428435</v>
      </c>
      <c r="G30" s="5">
        <v>217648.457773069</v>
      </c>
      <c r="H30" s="5">
        <v>228648.457773069</v>
      </c>
      <c r="I30" s="5">
        <v>79099.9223974158</v>
      </c>
      <c r="J30" s="5">
        <v>42214.5276523847</v>
      </c>
      <c r="K30" s="5">
        <v>8570.90332490955</v>
      </c>
      <c r="L30" s="5">
        <v>21340.5227254864</v>
      </c>
      <c r="M30" s="5">
        <v>2901.97943697425</v>
      </c>
      <c r="N30" s="3">
        <f t="shared" si="5"/>
        <v>79027.93314</v>
      </c>
      <c r="O30" s="3">
        <f t="shared" si="6"/>
        <v>270.535</v>
      </c>
      <c r="P30" s="5">
        <v>88.6999999999986</v>
      </c>
      <c r="Q30" s="3">
        <v>3.05</v>
      </c>
    </row>
    <row r="31" ht="14.25" customHeight="1">
      <c r="A31" s="4">
        <v>5.0</v>
      </c>
      <c r="B31" s="4">
        <f t="shared" si="3"/>
        <v>5000</v>
      </c>
      <c r="C31" s="5">
        <v>1071211.08002844</v>
      </c>
      <c r="D31" s="5">
        <v>60067.0293727828</v>
      </c>
      <c r="E31" s="3">
        <f t="shared" si="4"/>
        <v>27030.16322</v>
      </c>
      <c r="F31" s="5">
        <v>7569.1624359261</v>
      </c>
      <c r="G31" s="5">
        <v>222622.424586061</v>
      </c>
      <c r="H31" s="5">
        <v>233622.424586061</v>
      </c>
      <c r="I31" s="5">
        <v>82079.4065850197</v>
      </c>
      <c r="J31" s="5">
        <v>43458.2786866436</v>
      </c>
      <c r="K31" s="5">
        <v>8784.80304576949</v>
      </c>
      <c r="L31" s="5">
        <v>21804.7596280324</v>
      </c>
      <c r="M31" s="5">
        <v>2968.29899448082</v>
      </c>
      <c r="N31" s="3">
        <f t="shared" si="5"/>
        <v>82016.14035</v>
      </c>
      <c r="O31" s="3">
        <f t="shared" si="6"/>
        <v>273.89</v>
      </c>
      <c r="P31" s="5">
        <v>89.7999999999985</v>
      </c>
      <c r="Q31" s="3">
        <v>3.05</v>
      </c>
    </row>
    <row r="32" ht="14.25" customHeight="1">
      <c r="A32" s="4">
        <v>6.0</v>
      </c>
      <c r="B32" s="4">
        <f t="shared" si="3"/>
        <v>6000</v>
      </c>
      <c r="C32" s="5">
        <v>1107397.6350373</v>
      </c>
      <c r="D32" s="5">
        <v>61412.2737503913</v>
      </c>
      <c r="E32" s="3">
        <f t="shared" si="4"/>
        <v>27635.52319</v>
      </c>
      <c r="F32" s="5">
        <v>7724.40904630119</v>
      </c>
      <c r="G32" s="5">
        <v>227188.501361799</v>
      </c>
      <c r="H32" s="5">
        <v>238188.501361799</v>
      </c>
      <c r="I32" s="5">
        <v>84852.1289894635</v>
      </c>
      <c r="J32" s="5">
        <v>44608.7214085949</v>
      </c>
      <c r="K32" s="5">
        <v>8981.54503599473</v>
      </c>
      <c r="L32" s="5">
        <v>22230.9267937679</v>
      </c>
      <c r="M32" s="5">
        <v>3029.18001815732</v>
      </c>
      <c r="N32" s="3">
        <f t="shared" si="5"/>
        <v>84850.37326</v>
      </c>
      <c r="O32" s="3">
        <f t="shared" si="6"/>
        <v>276.94</v>
      </c>
      <c r="P32" s="5">
        <v>90.7999999999985</v>
      </c>
      <c r="Q32" s="3">
        <v>3.05</v>
      </c>
    </row>
    <row r="33" ht="14.25" customHeight="1">
      <c r="A33" s="4">
        <v>7.0</v>
      </c>
      <c r="B33" s="4">
        <f t="shared" si="3"/>
        <v>7000</v>
      </c>
      <c r="C33" s="5">
        <v>1148134.00602087</v>
      </c>
      <c r="D33" s="5">
        <v>62909.2491874299</v>
      </c>
      <c r="E33" s="3">
        <f t="shared" si="4"/>
        <v>28309.16213</v>
      </c>
      <c r="F33" s="5">
        <v>7896.83345953725</v>
      </c>
      <c r="G33" s="5">
        <v>232259.807633448</v>
      </c>
      <c r="H33" s="5">
        <v>243259.807633448</v>
      </c>
      <c r="I33" s="5">
        <v>87973.4719433376</v>
      </c>
      <c r="J33" s="5">
        <v>45896.1158375323</v>
      </c>
      <c r="K33" s="5">
        <v>9200.47769366163</v>
      </c>
      <c r="L33" s="5">
        <v>22704.2487124552</v>
      </c>
      <c r="M33" s="5">
        <v>3096.79743511265</v>
      </c>
      <c r="N33" s="3">
        <f t="shared" si="5"/>
        <v>87897.63968</v>
      </c>
      <c r="O33" s="3">
        <f t="shared" si="6"/>
        <v>280.295</v>
      </c>
      <c r="P33" s="5">
        <v>91.8999999999984</v>
      </c>
      <c r="Q33" s="3">
        <v>3.05</v>
      </c>
    </row>
    <row r="34" ht="14.25" customHeight="1">
      <c r="A34" s="4">
        <v>8.0</v>
      </c>
      <c r="B34" s="4">
        <f t="shared" si="3"/>
        <v>8000</v>
      </c>
      <c r="C34" s="5">
        <v>1186023.21008963</v>
      </c>
      <c r="D34" s="5">
        <v>64285.7783269542</v>
      </c>
      <c r="E34" s="3">
        <f t="shared" si="4"/>
        <v>28928.60025</v>
      </c>
      <c r="F34" s="5">
        <v>8055.08295155007</v>
      </c>
      <c r="G34" s="5">
        <v>236914.204457355</v>
      </c>
      <c r="H34" s="5">
        <v>247914.204457355</v>
      </c>
      <c r="I34" s="5">
        <v>90876.6564266979</v>
      </c>
      <c r="J34" s="5">
        <v>47086.5413024233</v>
      </c>
      <c r="K34" s="5">
        <v>9401.79508031706</v>
      </c>
      <c r="L34" s="5">
        <v>23138.6590826864</v>
      </c>
      <c r="M34" s="5">
        <v>3158.8560594314</v>
      </c>
      <c r="N34" s="3">
        <f t="shared" si="5"/>
        <v>90785.85152</v>
      </c>
      <c r="O34" s="3">
        <f t="shared" si="6"/>
        <v>283.345</v>
      </c>
      <c r="P34" s="5">
        <v>92.8999999999984</v>
      </c>
      <c r="Q34" s="3">
        <v>3.05</v>
      </c>
    </row>
    <row r="35" ht="14.25" customHeight="1">
      <c r="A35" s="4">
        <v>9.0</v>
      </c>
      <c r="B35" s="4">
        <f t="shared" si="3"/>
        <v>9000</v>
      </c>
      <c r="C35" s="5">
        <v>1220828.22457751</v>
      </c>
      <c r="D35" s="5">
        <v>65537.3919209129</v>
      </c>
      <c r="E35" s="3">
        <f t="shared" si="4"/>
        <v>29491.82636</v>
      </c>
      <c r="F35" s="5">
        <v>8198.72674110978</v>
      </c>
      <c r="G35" s="5">
        <v>241139.021797346</v>
      </c>
      <c r="H35" s="5">
        <v>252139.021797346</v>
      </c>
      <c r="I35" s="5">
        <v>93543.5210518026</v>
      </c>
      <c r="J35" s="5">
        <v>48174.3834545017</v>
      </c>
      <c r="K35" s="5">
        <v>9584.84356843352</v>
      </c>
      <c r="L35" s="5">
        <v>23532.9753677523</v>
      </c>
      <c r="M35" s="5">
        <v>3215.18695729795</v>
      </c>
      <c r="N35" s="3">
        <f t="shared" si="5"/>
        <v>93507.38935</v>
      </c>
      <c r="O35" s="3">
        <f t="shared" si="6"/>
        <v>286.09</v>
      </c>
      <c r="P35" s="5">
        <v>93.7999999999983</v>
      </c>
      <c r="Q35" s="3">
        <v>3.05</v>
      </c>
    </row>
    <row r="36" ht="14.25" customHeight="1">
      <c r="A36" s="4">
        <v>10.0</v>
      </c>
      <c r="B36" s="4">
        <f t="shared" si="3"/>
        <v>10000</v>
      </c>
      <c r="C36" s="5">
        <v>1256307.58874231</v>
      </c>
      <c r="D36" s="5">
        <v>66801.0724953748</v>
      </c>
      <c r="E36" s="3">
        <f t="shared" si="4"/>
        <v>30060.48262</v>
      </c>
      <c r="F36" s="5">
        <v>8343.52368275979</v>
      </c>
      <c r="G36" s="5">
        <v>245397.755375288</v>
      </c>
      <c r="H36" s="5">
        <v>256397.755375288</v>
      </c>
      <c r="I36" s="5">
        <v>96262.0563722022</v>
      </c>
      <c r="J36" s="5">
        <v>49277.9238471189</v>
      </c>
      <c r="K36" s="5">
        <v>9769.65685244857</v>
      </c>
      <c r="L36" s="5">
        <v>23930.4571683602</v>
      </c>
      <c r="M36" s="5">
        <v>3271.9700716705</v>
      </c>
      <c r="N36" s="3">
        <f t="shared" si="5"/>
        <v>96250.00794</v>
      </c>
      <c r="O36" s="3">
        <f t="shared" si="6"/>
        <v>288.835</v>
      </c>
      <c r="P36" s="5">
        <v>94.6999999999983</v>
      </c>
      <c r="Q36" s="3">
        <v>3.05</v>
      </c>
    </row>
    <row r="37" ht="14.25" customHeight="1">
      <c r="A37" s="4">
        <v>11.0</v>
      </c>
      <c r="B37" s="4">
        <f t="shared" si="3"/>
        <v>11000</v>
      </c>
      <c r="C37" s="5">
        <v>1292467.77289011</v>
      </c>
      <c r="D37" s="5">
        <v>68076.8200455841</v>
      </c>
      <c r="E37" s="3">
        <f t="shared" si="4"/>
        <v>30634.56902</v>
      </c>
      <c r="F37" s="5">
        <v>8489.47194265805</v>
      </c>
      <c r="G37" s="5">
        <v>249690.351254648</v>
      </c>
      <c r="H37" s="5">
        <v>260690.351254648</v>
      </c>
      <c r="I37" s="5">
        <v>99032.7581621589</v>
      </c>
      <c r="J37" s="5">
        <v>50397.2640175837</v>
      </c>
      <c r="K37" s="5">
        <v>9956.23493166668</v>
      </c>
      <c r="L37" s="5">
        <v>24331.0994504338</v>
      </c>
      <c r="M37" s="5">
        <v>3329.20468339531</v>
      </c>
      <c r="N37" s="3">
        <f t="shared" si="5"/>
        <v>99013.80308</v>
      </c>
      <c r="O37" s="3">
        <f t="shared" si="6"/>
        <v>291.58</v>
      </c>
      <c r="P37" s="5">
        <v>95.5999999999982</v>
      </c>
      <c r="Q37" s="3">
        <v>3.05</v>
      </c>
    </row>
    <row r="38" ht="14.25" customHeight="1">
      <c r="A38" s="4">
        <v>12.0</v>
      </c>
      <c r="B38" s="4">
        <f t="shared" si="3"/>
        <v>12000</v>
      </c>
      <c r="C38" s="5">
        <v>1329315.24732696</v>
      </c>
      <c r="D38" s="5">
        <v>69364.6345720444</v>
      </c>
      <c r="E38" s="3">
        <f t="shared" si="4"/>
        <v>31214.08556</v>
      </c>
      <c r="F38" s="5">
        <v>8636.56970718425</v>
      </c>
      <c r="G38" s="5">
        <v>254016.756093654</v>
      </c>
      <c r="H38" s="5">
        <v>265016.756093654</v>
      </c>
      <c r="I38" s="5">
        <v>101856.122195934</v>
      </c>
      <c r="J38" s="5">
        <v>51532.5055208355</v>
      </c>
      <c r="K38" s="5">
        <v>10144.5778061614</v>
      </c>
      <c r="L38" s="5">
        <v>24734.8972354077</v>
      </c>
      <c r="M38" s="5">
        <v>3386.89008124872</v>
      </c>
      <c r="N38" s="3">
        <f t="shared" si="5"/>
        <v>101798.8706</v>
      </c>
      <c r="O38" s="3">
        <f t="shared" si="6"/>
        <v>294.325</v>
      </c>
      <c r="P38" s="5">
        <v>96.4999999999982</v>
      </c>
      <c r="Q38" s="3">
        <v>3.05</v>
      </c>
    </row>
    <row r="39" ht="14.25" customHeight="1">
      <c r="A39" s="4">
        <v>13.0</v>
      </c>
      <c r="B39" s="4">
        <f t="shared" si="3"/>
        <v>13000</v>
      </c>
      <c r="C39" s="5">
        <v>1362650.77305952</v>
      </c>
      <c r="D39" s="5">
        <v>70519.4889054117</v>
      </c>
      <c r="E39" s="3">
        <f t="shared" si="4"/>
        <v>31733.77001</v>
      </c>
      <c r="F39" s="5">
        <v>8768.28684130607</v>
      </c>
      <c r="G39" s="5">
        <v>257890.789450178</v>
      </c>
      <c r="H39" s="5">
        <v>268890.789450178</v>
      </c>
      <c r="I39" s="5">
        <v>104410.390184139</v>
      </c>
      <c r="J39" s="5">
        <v>52555.0404597232</v>
      </c>
      <c r="K39" s="5">
        <v>10313.4752524164</v>
      </c>
      <c r="L39" s="5">
        <v>25096.4736820166</v>
      </c>
      <c r="M39" s="5">
        <v>3438.54385933571</v>
      </c>
      <c r="N39" s="3">
        <f t="shared" si="5"/>
        <v>104403.5333</v>
      </c>
      <c r="O39" s="3">
        <f t="shared" si="6"/>
        <v>296.765</v>
      </c>
      <c r="P39" s="5">
        <v>97.2999999999981</v>
      </c>
      <c r="Q39" s="3">
        <v>3.05</v>
      </c>
    </row>
    <row r="40" ht="14.25" customHeight="1">
      <c r="A40" s="4">
        <v>14.0</v>
      </c>
      <c r="B40" s="4">
        <f t="shared" si="3"/>
        <v>14000</v>
      </c>
      <c r="C40" s="5">
        <v>1400814.11603796</v>
      </c>
      <c r="D40" s="5">
        <v>71830.0966128257</v>
      </c>
      <c r="E40" s="3">
        <f t="shared" si="4"/>
        <v>32323.54348</v>
      </c>
      <c r="F40" s="5">
        <v>8917.55101383571</v>
      </c>
      <c r="G40" s="5">
        <v>262280.912171638</v>
      </c>
      <c r="H40" s="5">
        <v>273280.912171638</v>
      </c>
      <c r="I40" s="5">
        <v>107334.580013176</v>
      </c>
      <c r="J40" s="5">
        <v>53720.5949512468</v>
      </c>
      <c r="K40" s="5">
        <v>10505.1516296257</v>
      </c>
      <c r="L40" s="5">
        <v>25506.2184693529</v>
      </c>
      <c r="M40" s="5">
        <v>3497.07882895518</v>
      </c>
      <c r="N40" s="3">
        <f t="shared" si="5"/>
        <v>107229.0439</v>
      </c>
      <c r="O40" s="3">
        <f t="shared" si="6"/>
        <v>299.51</v>
      </c>
      <c r="P40" s="5">
        <v>98.1999999999981</v>
      </c>
      <c r="Q40" s="3">
        <v>3.05</v>
      </c>
    </row>
    <row r="41" ht="14.25" customHeight="1">
      <c r="A41" s="4">
        <v>15.0</v>
      </c>
      <c r="B41" s="4">
        <f t="shared" si="3"/>
        <v>15000</v>
      </c>
      <c r="C41" s="5">
        <v>1435329.56287992</v>
      </c>
      <c r="D41" s="5">
        <v>73005.2115514791</v>
      </c>
      <c r="E41" s="3">
        <f t="shared" si="4"/>
        <v>32852.3452</v>
      </c>
      <c r="F41" s="5">
        <v>9051.19104254742</v>
      </c>
      <c r="G41" s="5">
        <v>266211.501251394</v>
      </c>
      <c r="H41" s="5">
        <v>277211.501251394</v>
      </c>
      <c r="I41" s="5">
        <v>109979.257096548</v>
      </c>
      <c r="J41" s="5">
        <v>54770.2358658716</v>
      </c>
      <c r="K41" s="5">
        <v>10677.0121894038</v>
      </c>
      <c r="L41" s="5">
        <v>25873.0734501301</v>
      </c>
      <c r="M41" s="5">
        <v>3549.48668335193</v>
      </c>
      <c r="N41" s="3">
        <f t="shared" si="5"/>
        <v>109869.8082</v>
      </c>
      <c r="O41" s="3">
        <f t="shared" si="6"/>
        <v>301.95</v>
      </c>
      <c r="P41" s="5">
        <v>98.999999999998</v>
      </c>
      <c r="Q41" s="3">
        <v>3.05</v>
      </c>
    </row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0.71"/>
    <col customWidth="1" min="4" max="15" width="8.71"/>
    <col customWidth="1" min="16" max="16" width="6.43"/>
    <col customWidth="1" min="17" max="26" width="8.71"/>
  </cols>
  <sheetData>
    <row r="1" ht="14.25" customHeight="1"/>
    <row r="2" ht="14.25" customHeight="1"/>
    <row r="3" ht="14.25" customHeight="1">
      <c r="A3" s="1" t="s">
        <v>0</v>
      </c>
      <c r="B3" s="1" t="s">
        <v>17</v>
      </c>
      <c r="C3" s="1" t="s">
        <v>18</v>
      </c>
      <c r="D3" s="1" t="s">
        <v>19</v>
      </c>
      <c r="E3" s="1" t="s">
        <v>20</v>
      </c>
      <c r="F3" s="1" t="s">
        <v>21</v>
      </c>
      <c r="G3" s="1" t="s">
        <v>22</v>
      </c>
      <c r="H3" s="1" t="s">
        <v>23</v>
      </c>
      <c r="I3" s="1" t="s">
        <v>8</v>
      </c>
      <c r="J3" s="1" t="s">
        <v>24</v>
      </c>
      <c r="K3" s="1" t="s">
        <v>25</v>
      </c>
      <c r="L3" s="1" t="s">
        <v>26</v>
      </c>
      <c r="M3" s="1" t="s">
        <v>27</v>
      </c>
      <c r="N3" s="1" t="s">
        <v>28</v>
      </c>
      <c r="O3" s="1" t="s">
        <v>29</v>
      </c>
      <c r="P3" s="1" t="s">
        <v>30</v>
      </c>
      <c r="Q3" s="1" t="s">
        <v>31</v>
      </c>
    </row>
    <row r="4" ht="14.25" customHeight="1">
      <c r="A4" s="2">
        <v>1.0</v>
      </c>
      <c r="B4" s="2">
        <f t="shared" ref="B4:B18" si="1">10*A4</f>
        <v>10</v>
      </c>
      <c r="C4" s="5">
        <v>908453.752712977</v>
      </c>
      <c r="D4" s="5">
        <v>53817.2296939363</v>
      </c>
      <c r="E4" s="3">
        <f t="shared" ref="E4:E18" si="2">0.45*D4</f>
        <v>24217.75336</v>
      </c>
      <c r="F4" s="5">
        <v>6843.98798823813</v>
      </c>
      <c r="G4" s="5">
        <v>201293.764359945</v>
      </c>
      <c r="H4" s="5">
        <v>212293.764359945</v>
      </c>
      <c r="I4" s="5">
        <v>69608.4518941265</v>
      </c>
      <c r="J4" s="5">
        <v>38195.7255908974</v>
      </c>
      <c r="K4" s="5">
        <v>7870.76984273819</v>
      </c>
      <c r="L4" s="5">
        <v>19814.0846735948</v>
      </c>
      <c r="M4" s="5">
        <v>2683.9168581326</v>
      </c>
      <c r="N4" s="5">
        <v>69564.496965363</v>
      </c>
      <c r="O4" s="3">
        <f t="shared" ref="O4:O18" si="3">P4*Q4</f>
        <v>259.25</v>
      </c>
      <c r="P4" s="5">
        <v>84.9999999999988</v>
      </c>
      <c r="Q4" s="3">
        <v>3.05</v>
      </c>
    </row>
    <row r="5" ht="14.25" customHeight="1">
      <c r="A5" s="2">
        <v>2.0</v>
      </c>
      <c r="B5" s="2">
        <f t="shared" si="1"/>
        <v>20</v>
      </c>
      <c r="C5" s="5">
        <v>957402.084090324</v>
      </c>
      <c r="D5" s="5">
        <v>55733.4207515845</v>
      </c>
      <c r="E5" s="3">
        <f t="shared" si="2"/>
        <v>25080.03934</v>
      </c>
      <c r="F5" s="5">
        <v>7067.03765232928</v>
      </c>
      <c r="G5" s="5">
        <v>207854.04859792</v>
      </c>
      <c r="H5" s="5">
        <v>228854.04859792</v>
      </c>
      <c r="I5" s="5">
        <v>73359.0198892529</v>
      </c>
      <c r="J5" s="5">
        <v>40027.9479532613</v>
      </c>
      <c r="K5" s="5">
        <v>8151.01278491923</v>
      </c>
      <c r="L5" s="5">
        <v>21359.7112024725</v>
      </c>
      <c r="M5" s="5">
        <v>2771.38731463893</v>
      </c>
      <c r="N5" s="5">
        <v>73310.059255292</v>
      </c>
      <c r="O5" s="3">
        <f t="shared" si="3"/>
        <v>263.825</v>
      </c>
      <c r="P5" s="5">
        <v>86.4999999999987</v>
      </c>
      <c r="Q5" s="3">
        <v>3.05</v>
      </c>
    </row>
    <row r="6" ht="14.25" customHeight="1">
      <c r="A6" s="2">
        <v>3.0</v>
      </c>
      <c r="B6" s="2">
        <f t="shared" si="1"/>
        <v>30</v>
      </c>
      <c r="C6" s="5">
        <v>1004645.10225111</v>
      </c>
      <c r="D6" s="5">
        <v>57552.107691389</v>
      </c>
      <c r="E6" s="3">
        <f t="shared" si="2"/>
        <v>25898.44846</v>
      </c>
      <c r="F6" s="5">
        <v>7278.14682392834</v>
      </c>
      <c r="G6" s="5">
        <v>214063.141880245</v>
      </c>
      <c r="H6" s="5">
        <v>245063.141880245</v>
      </c>
      <c r="I6" s="5">
        <v>76978.9216697872</v>
      </c>
      <c r="J6" s="5">
        <v>41790.8483288413</v>
      </c>
      <c r="K6" s="5">
        <v>8416.99574986565</v>
      </c>
      <c r="L6" s="5">
        <v>22872.5599088229</v>
      </c>
      <c r="M6" s="5">
        <v>2854.17522506994</v>
      </c>
      <c r="N6" s="5">
        <v>76934.5792125998</v>
      </c>
      <c r="O6" s="3">
        <f t="shared" si="3"/>
        <v>268.095</v>
      </c>
      <c r="P6" s="5">
        <v>87.8999999999987</v>
      </c>
      <c r="Q6" s="3">
        <v>3.05</v>
      </c>
    </row>
    <row r="7" ht="14.25" customHeight="1">
      <c r="A7" s="2">
        <v>4.0</v>
      </c>
      <c r="B7" s="2">
        <f t="shared" si="1"/>
        <v>40</v>
      </c>
      <c r="C7" s="5">
        <v>1049882.28854901</v>
      </c>
      <c r="D7" s="5">
        <v>59267.0335498491</v>
      </c>
      <c r="E7" s="3">
        <f t="shared" si="2"/>
        <v>26670.1651</v>
      </c>
      <c r="F7" s="5">
        <v>7476.70263022194</v>
      </c>
      <c r="G7" s="5">
        <v>219903.018535939</v>
      </c>
      <c r="H7" s="5">
        <v>260903.018535939</v>
      </c>
      <c r="I7" s="5">
        <v>80445.1305954911</v>
      </c>
      <c r="J7" s="5">
        <v>43477.057312904</v>
      </c>
      <c r="K7" s="5">
        <v>8667.80365666543</v>
      </c>
      <c r="L7" s="5">
        <v>24350.9483966876</v>
      </c>
      <c r="M7" s="5">
        <v>2932.04024714586</v>
      </c>
      <c r="N7" s="5">
        <v>80427.849613403</v>
      </c>
      <c r="O7" s="3">
        <f t="shared" si="3"/>
        <v>272.06</v>
      </c>
      <c r="P7" s="5">
        <v>89.1999999999986</v>
      </c>
      <c r="Q7" s="3">
        <v>3.05</v>
      </c>
    </row>
    <row r="8" ht="14.25" customHeight="1">
      <c r="A8" s="2">
        <v>5.0</v>
      </c>
      <c r="B8" s="2">
        <f t="shared" si="1"/>
        <v>50</v>
      </c>
      <c r="C8" s="5">
        <v>1096457.45248645</v>
      </c>
      <c r="D8" s="5">
        <v>61007.1361988599</v>
      </c>
      <c r="E8" s="3">
        <f t="shared" si="2"/>
        <v>27453.21129</v>
      </c>
      <c r="F8" s="5">
        <v>7677.68464874355</v>
      </c>
      <c r="G8" s="5">
        <v>225814.25437481</v>
      </c>
      <c r="H8" s="5">
        <v>276814.25437481</v>
      </c>
      <c r="I8" s="5">
        <v>84013.8593818697</v>
      </c>
      <c r="J8" s="5">
        <v>45194.9371610024</v>
      </c>
      <c r="K8" s="5">
        <v>8922.29366908327</v>
      </c>
      <c r="L8" s="5">
        <v>25835.9970749823</v>
      </c>
      <c r="M8" s="5">
        <v>3010.85672499747</v>
      </c>
      <c r="N8" s="5">
        <v>83964.0846300654</v>
      </c>
      <c r="O8" s="3">
        <f t="shared" si="3"/>
        <v>276.025</v>
      </c>
      <c r="P8" s="5">
        <v>90.4999999999985</v>
      </c>
      <c r="Q8" s="3">
        <v>3.05</v>
      </c>
    </row>
    <row r="9" ht="14.25" customHeight="1">
      <c r="A9" s="2">
        <v>6.0</v>
      </c>
      <c r="B9" s="2">
        <f t="shared" si="1"/>
        <v>60</v>
      </c>
      <c r="C9" s="5">
        <v>1140654.32924706</v>
      </c>
      <c r="D9" s="5">
        <v>62635.7310585282</v>
      </c>
      <c r="E9" s="3">
        <f t="shared" si="2"/>
        <v>28186.07898</v>
      </c>
      <c r="F9" s="5">
        <v>7865.35489925766</v>
      </c>
      <c r="G9" s="5">
        <v>231333.967625225</v>
      </c>
      <c r="H9" s="5">
        <v>292333.967625225</v>
      </c>
      <c r="I9" s="5">
        <v>87400.356669898</v>
      </c>
      <c r="J9" s="5">
        <v>46826.9957820372</v>
      </c>
      <c r="K9" s="5">
        <v>9160.47566730976</v>
      </c>
      <c r="L9" s="5">
        <v>27284.503645021</v>
      </c>
      <c r="M9" s="5">
        <v>3084.45290166967</v>
      </c>
      <c r="N9" s="3">
        <f t="shared" ref="N9:N18" si="4">1000+J9+K9+L9+M9</f>
        <v>87356.428</v>
      </c>
      <c r="O9" s="3">
        <f t="shared" si="3"/>
        <v>279.685</v>
      </c>
      <c r="P9" s="5">
        <v>91.6999999999984</v>
      </c>
      <c r="Q9" s="3">
        <v>3.05</v>
      </c>
    </row>
    <row r="10" ht="14.25" customHeight="1">
      <c r="A10" s="2">
        <v>7.0</v>
      </c>
      <c r="B10" s="2">
        <f t="shared" si="1"/>
        <v>70</v>
      </c>
      <c r="C10" s="5">
        <v>1186023.21008963</v>
      </c>
      <c r="D10" s="5">
        <v>64285.7783269542</v>
      </c>
      <c r="E10" s="3">
        <f t="shared" si="2"/>
        <v>28928.60025</v>
      </c>
      <c r="F10" s="5">
        <v>8055.08295155007</v>
      </c>
      <c r="G10" s="5">
        <v>236914.204457355</v>
      </c>
      <c r="H10" s="5">
        <v>307914.204457355</v>
      </c>
      <c r="I10" s="5">
        <v>90876.6564266979</v>
      </c>
      <c r="J10" s="5">
        <v>48486.5413024233</v>
      </c>
      <c r="K10" s="5">
        <v>9401.79508031706</v>
      </c>
      <c r="L10" s="5">
        <v>28738.6590826864</v>
      </c>
      <c r="M10" s="5">
        <v>3158.8560594314</v>
      </c>
      <c r="N10" s="3">
        <f t="shared" si="4"/>
        <v>90785.85152</v>
      </c>
      <c r="O10" s="3">
        <f t="shared" si="3"/>
        <v>283.345</v>
      </c>
      <c r="P10" s="5">
        <v>92.8999999999984</v>
      </c>
      <c r="Q10" s="3">
        <v>3.05</v>
      </c>
    </row>
    <row r="11" ht="14.25" customHeight="1">
      <c r="A11" s="2">
        <v>8.0</v>
      </c>
      <c r="B11" s="2">
        <f t="shared" si="1"/>
        <v>80</v>
      </c>
      <c r="C11" s="5">
        <v>1228654.02278582</v>
      </c>
      <c r="D11" s="5">
        <v>65817.1670021536</v>
      </c>
      <c r="E11" s="3">
        <f t="shared" si="2"/>
        <v>29617.72515</v>
      </c>
      <c r="F11" s="5">
        <v>8230.80424902138</v>
      </c>
      <c r="G11" s="5">
        <v>242082.477912393</v>
      </c>
      <c r="H11" s="5">
        <v>323082.477912393</v>
      </c>
      <c r="I11" s="5">
        <v>94143.1571879185</v>
      </c>
      <c r="J11" s="5">
        <v>50051.5877738184</v>
      </c>
      <c r="K11" s="5">
        <v>9625.76067406496</v>
      </c>
      <c r="L11" s="5">
        <v>30154.3646051567</v>
      </c>
      <c r="M11" s="5">
        <v>3227.76637216525</v>
      </c>
      <c r="N11" s="3">
        <f t="shared" si="4"/>
        <v>94059.47943</v>
      </c>
      <c r="O11" s="3">
        <f t="shared" si="3"/>
        <v>286.7</v>
      </c>
      <c r="P11" s="5">
        <v>93.9999999999983</v>
      </c>
      <c r="Q11" s="3">
        <v>3.05</v>
      </c>
    </row>
    <row r="12" ht="14.25" customHeight="1">
      <c r="A12" s="2">
        <v>9.0</v>
      </c>
      <c r="B12" s="2">
        <f t="shared" si="1"/>
        <v>90</v>
      </c>
      <c r="C12" s="5">
        <v>1268285.01727218</v>
      </c>
      <c r="D12" s="5">
        <v>67224.9809023823</v>
      </c>
      <c r="E12" s="3">
        <f t="shared" si="2"/>
        <v>30251.24141</v>
      </c>
      <c r="F12" s="5">
        <v>8392.04526844967</v>
      </c>
      <c r="G12" s="5">
        <v>246824.860836755</v>
      </c>
      <c r="H12" s="5">
        <v>337824.860836755</v>
      </c>
      <c r="I12" s="5">
        <v>97179.8028784463</v>
      </c>
      <c r="J12" s="5">
        <v>51515.9433578996</v>
      </c>
      <c r="K12" s="5">
        <v>9831.65345697342</v>
      </c>
      <c r="L12" s="5">
        <v>31530.3203447638</v>
      </c>
      <c r="M12" s="5">
        <v>3290.99814449006</v>
      </c>
      <c r="N12" s="3">
        <f t="shared" si="4"/>
        <v>97168.9153</v>
      </c>
      <c r="O12" s="3">
        <f t="shared" si="3"/>
        <v>289.75</v>
      </c>
      <c r="P12" s="5">
        <v>94.9999999999983</v>
      </c>
      <c r="Q12" s="3">
        <v>3.05</v>
      </c>
    </row>
    <row r="13" ht="14.25" customHeight="1">
      <c r="A13" s="2">
        <v>10.0</v>
      </c>
      <c r="B13" s="2">
        <f t="shared" si="1"/>
        <v>100</v>
      </c>
      <c r="C13" s="5">
        <v>1312853.32717446</v>
      </c>
      <c r="D13" s="5">
        <v>68790.782808236</v>
      </c>
      <c r="E13" s="3">
        <f t="shared" si="2"/>
        <v>30955.85226</v>
      </c>
      <c r="F13" s="5">
        <v>8571.051124082</v>
      </c>
      <c r="G13" s="5">
        <v>252089.738943588</v>
      </c>
      <c r="H13" s="5">
        <v>353089.738943588</v>
      </c>
      <c r="I13" s="5">
        <v>100594.760488089</v>
      </c>
      <c r="J13" s="5">
        <v>53125.9841118401</v>
      </c>
      <c r="K13" s="5">
        <v>10060.6519857045</v>
      </c>
      <c r="L13" s="5">
        <v>32955.0423014015</v>
      </c>
      <c r="M13" s="5">
        <v>3361.19651924784</v>
      </c>
      <c r="N13" s="3">
        <f t="shared" si="4"/>
        <v>100502.8749</v>
      </c>
      <c r="O13" s="3">
        <f t="shared" si="3"/>
        <v>293.105</v>
      </c>
      <c r="P13" s="5">
        <v>96.0999999999982</v>
      </c>
      <c r="Q13" s="3">
        <v>3.05</v>
      </c>
    </row>
    <row r="14" ht="14.25" customHeight="1">
      <c r="A14" s="2">
        <v>11.0</v>
      </c>
      <c r="B14" s="2">
        <f t="shared" si="1"/>
        <v>110</v>
      </c>
      <c r="C14" s="5">
        <v>1354265.25343611</v>
      </c>
      <c r="D14" s="5">
        <v>70229.881474347</v>
      </c>
      <c r="E14" s="3">
        <f t="shared" si="2"/>
        <v>31603.44666</v>
      </c>
      <c r="F14" s="5">
        <v>8735.2726105826</v>
      </c>
      <c r="G14" s="5">
        <v>256919.782664194</v>
      </c>
      <c r="H14" s="5">
        <v>367919.782664194</v>
      </c>
      <c r="I14" s="5">
        <v>103767.866514035</v>
      </c>
      <c r="J14" s="5">
        <v>54631.550757339</v>
      </c>
      <c r="K14" s="5">
        <v>10271.1201656232</v>
      </c>
      <c r="L14" s="5">
        <v>34339.1797153248</v>
      </c>
      <c r="M14" s="5">
        <v>3425.59710218925</v>
      </c>
      <c r="N14" s="3">
        <f t="shared" si="4"/>
        <v>103667.4477</v>
      </c>
      <c r="O14" s="3">
        <f t="shared" si="3"/>
        <v>296.155</v>
      </c>
      <c r="P14" s="5">
        <v>97.0999999999981</v>
      </c>
      <c r="Q14" s="3">
        <v>3.05</v>
      </c>
    </row>
    <row r="15" ht="14.25" customHeight="1">
      <c r="A15" s="2">
        <v>12.0</v>
      </c>
      <c r="B15" s="2">
        <f t="shared" si="1"/>
        <v>120</v>
      </c>
      <c r="C15" s="5">
        <v>1392272.590146</v>
      </c>
      <c r="D15" s="5">
        <v>71537.807634977</v>
      </c>
      <c r="E15" s="3">
        <f t="shared" si="2"/>
        <v>32192.01344</v>
      </c>
      <c r="F15" s="5">
        <v>8884.28223951673</v>
      </c>
      <c r="G15" s="5">
        <v>261302.418809315</v>
      </c>
      <c r="H15" s="5">
        <v>382302.418809315</v>
      </c>
      <c r="I15" s="5">
        <v>106680.102674757</v>
      </c>
      <c r="J15" s="5">
        <v>56026.8535369481</v>
      </c>
      <c r="K15" s="5">
        <v>10462.4043666153</v>
      </c>
      <c r="L15" s="5">
        <v>35681.5590888694</v>
      </c>
      <c r="M15" s="5">
        <v>3484.03225079087</v>
      </c>
      <c r="N15" s="3">
        <f t="shared" si="4"/>
        <v>106654.8492</v>
      </c>
      <c r="O15" s="3">
        <f t="shared" si="3"/>
        <v>298.9</v>
      </c>
      <c r="P15" s="5">
        <v>97.9999999999981</v>
      </c>
      <c r="Q15" s="3">
        <v>3.05</v>
      </c>
    </row>
    <row r="16" ht="14.25" customHeight="1">
      <c r="A16" s="2">
        <v>13.0</v>
      </c>
      <c r="B16" s="2">
        <f t="shared" si="1"/>
        <v>130</v>
      </c>
      <c r="C16" s="5">
        <v>1435329.56287992</v>
      </c>
      <c r="D16" s="5">
        <v>73005.2115514791</v>
      </c>
      <c r="E16" s="3">
        <f t="shared" si="2"/>
        <v>32852.3452</v>
      </c>
      <c r="F16" s="5">
        <v>9051.19104254742</v>
      </c>
      <c r="G16" s="5">
        <v>266211.501251394</v>
      </c>
      <c r="H16" s="5">
        <v>397211.501251394</v>
      </c>
      <c r="I16" s="5">
        <v>109979.257096548</v>
      </c>
      <c r="J16" s="5">
        <v>57570.2358658716</v>
      </c>
      <c r="K16" s="5">
        <v>10677.0121894038</v>
      </c>
      <c r="L16" s="5">
        <v>37073.0734501301</v>
      </c>
      <c r="M16" s="5">
        <v>3549.48668335193</v>
      </c>
      <c r="N16" s="3">
        <f t="shared" si="4"/>
        <v>109869.8082</v>
      </c>
      <c r="O16" s="3">
        <f t="shared" si="3"/>
        <v>301.95</v>
      </c>
      <c r="P16" s="5">
        <v>98.999999999998</v>
      </c>
      <c r="Q16" s="3">
        <v>3.05</v>
      </c>
    </row>
    <row r="17" ht="14.25" customHeight="1">
      <c r="A17" s="2">
        <v>14.0</v>
      </c>
      <c r="B17" s="2">
        <f t="shared" si="1"/>
        <v>140</v>
      </c>
      <c r="C17" s="5">
        <v>1474831.85981294</v>
      </c>
      <c r="D17" s="5">
        <v>74338.6124449704</v>
      </c>
      <c r="E17" s="3">
        <f t="shared" si="2"/>
        <v>33452.3756</v>
      </c>
      <c r="F17" s="5">
        <v>9202.61535233528</v>
      </c>
      <c r="G17" s="5">
        <v>270665.157421626</v>
      </c>
      <c r="H17" s="5">
        <v>411665.157421626</v>
      </c>
      <c r="I17" s="5">
        <v>113006.041594447</v>
      </c>
      <c r="J17" s="5">
        <v>58999.7991750331</v>
      </c>
      <c r="K17" s="5">
        <v>10872.0220700769</v>
      </c>
      <c r="L17" s="5">
        <v>38422.0813593517</v>
      </c>
      <c r="M17" s="5">
        <v>3608.86876562168</v>
      </c>
      <c r="N17" s="3">
        <f t="shared" si="4"/>
        <v>112902.7714</v>
      </c>
      <c r="O17" s="3">
        <f t="shared" si="3"/>
        <v>304.695</v>
      </c>
      <c r="P17" s="5">
        <v>99.899999999998</v>
      </c>
      <c r="Q17" s="3">
        <v>3.05</v>
      </c>
    </row>
    <row r="18" ht="14.25" customHeight="1">
      <c r="A18" s="2">
        <v>15.0</v>
      </c>
      <c r="B18" s="2">
        <f t="shared" si="1"/>
        <v>150</v>
      </c>
      <c r="C18" s="5">
        <v>1519565.91990377</v>
      </c>
      <c r="D18" s="5">
        <v>75834.3216180151</v>
      </c>
      <c r="E18" s="3">
        <f t="shared" si="2"/>
        <v>34125.44473</v>
      </c>
      <c r="F18" s="5">
        <v>9372.20284567653</v>
      </c>
      <c r="G18" s="5">
        <v>275653.024872839</v>
      </c>
      <c r="H18" s="5">
        <v>426653.024872839</v>
      </c>
      <c r="I18" s="5">
        <v>116433.699480786</v>
      </c>
      <c r="J18" s="5">
        <v>60581.500365838</v>
      </c>
      <c r="K18" s="5">
        <v>11090.7695366347</v>
      </c>
      <c r="L18" s="5">
        <v>39820.9489881316</v>
      </c>
      <c r="M18" s="5">
        <v>3675.37366497119</v>
      </c>
      <c r="N18" s="3">
        <f t="shared" si="4"/>
        <v>116168.5926</v>
      </c>
      <c r="O18" s="3">
        <f t="shared" si="3"/>
        <v>307.745</v>
      </c>
      <c r="P18" s="5">
        <v>100.899999999997</v>
      </c>
      <c r="Q18" s="3">
        <v>3.05</v>
      </c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>
      <c r="A27" s="1" t="s">
        <v>0</v>
      </c>
      <c r="B27" s="1" t="s">
        <v>17</v>
      </c>
      <c r="C27" s="1" t="s">
        <v>18</v>
      </c>
      <c r="D27" s="1" t="s">
        <v>19</v>
      </c>
      <c r="E27" s="1" t="s">
        <v>20</v>
      </c>
      <c r="F27" s="1" t="s">
        <v>21</v>
      </c>
      <c r="G27" s="1" t="s">
        <v>22</v>
      </c>
      <c r="H27" s="1" t="s">
        <v>23</v>
      </c>
      <c r="I27" s="1" t="s">
        <v>8</v>
      </c>
      <c r="J27" s="1" t="s">
        <v>24</v>
      </c>
      <c r="K27" s="1" t="s">
        <v>25</v>
      </c>
      <c r="L27" s="1" t="s">
        <v>26</v>
      </c>
      <c r="M27" s="1" t="s">
        <v>27</v>
      </c>
      <c r="N27" s="1" t="s">
        <v>28</v>
      </c>
      <c r="O27" s="1" t="s">
        <v>29</v>
      </c>
      <c r="P27" s="1" t="s">
        <v>30</v>
      </c>
      <c r="Q27" s="1" t="s">
        <v>31</v>
      </c>
    </row>
    <row r="28" ht="14.25" customHeight="1">
      <c r="A28" s="2">
        <v>1.0</v>
      </c>
      <c r="B28" s="2">
        <f t="shared" ref="B28:B42" si="5">100*A28</f>
        <v>100</v>
      </c>
      <c r="C28" s="3">
        <v>1312853.32717446</v>
      </c>
      <c r="D28" s="5">
        <v>68790.782808236</v>
      </c>
      <c r="E28" s="3">
        <f t="shared" ref="E28:E42" si="6">0.45*D28</f>
        <v>30955.85226</v>
      </c>
      <c r="F28" s="5">
        <v>8571.051124082</v>
      </c>
      <c r="G28" s="5">
        <f t="shared" ref="G28:G42" si="7">(F28*20)/(0.8*0.85)</f>
        <v>252089.7389</v>
      </c>
      <c r="H28" s="5">
        <v>353089.738943588</v>
      </c>
      <c r="I28" s="5">
        <v>100594.760488089</v>
      </c>
      <c r="J28" s="5">
        <v>53125.9841136111</v>
      </c>
      <c r="K28" s="5">
        <v>10060.6519857045</v>
      </c>
      <c r="L28" s="5">
        <v>32955.0423014015</v>
      </c>
      <c r="M28" s="5">
        <v>3361.19651924784</v>
      </c>
      <c r="N28" s="5">
        <v>100502.874918194</v>
      </c>
      <c r="O28" s="3">
        <f t="shared" ref="O28:O42" si="8">P28*Q28</f>
        <v>293.105</v>
      </c>
      <c r="P28" s="5">
        <v>96.0999999999982</v>
      </c>
      <c r="Q28" s="3">
        <v>3.05</v>
      </c>
    </row>
    <row r="29" ht="14.25" customHeight="1">
      <c r="A29" s="2">
        <v>2.0</v>
      </c>
      <c r="B29" s="2">
        <f t="shared" si="5"/>
        <v>200</v>
      </c>
      <c r="C29" s="3">
        <v>1707546.38781697</v>
      </c>
      <c r="D29" s="5">
        <v>81966.1333484071</v>
      </c>
      <c r="E29" s="3">
        <f t="shared" si="6"/>
        <v>36884.76001</v>
      </c>
      <c r="F29" s="5">
        <v>10064.5942195477</v>
      </c>
      <c r="G29" s="5">
        <f t="shared" si="7"/>
        <v>296017.477</v>
      </c>
      <c r="H29" s="5">
        <v>497017.477045522</v>
      </c>
      <c r="I29" s="5">
        <v>130837.3268737</v>
      </c>
      <c r="J29" s="5">
        <v>67202.7249209921</v>
      </c>
      <c r="K29" s="5">
        <v>11987.5470022045</v>
      </c>
      <c r="L29" s="5">
        <v>46388.2978575821</v>
      </c>
      <c r="M29" s="5">
        <v>3946.8996939403</v>
      </c>
      <c r="N29" s="5">
        <v>130669.477381358</v>
      </c>
      <c r="O29" s="3">
        <f t="shared" si="8"/>
        <v>319.945</v>
      </c>
      <c r="P29" s="5">
        <v>104.899999999997</v>
      </c>
      <c r="Q29" s="3">
        <v>3.05</v>
      </c>
    </row>
    <row r="30" ht="14.25" customHeight="1">
      <c r="A30" s="2">
        <v>3.0</v>
      </c>
      <c r="B30" s="2">
        <f t="shared" si="5"/>
        <v>300</v>
      </c>
      <c r="C30" s="3">
        <v>2067147.45356057</v>
      </c>
      <c r="D30" s="5">
        <v>93103.729171696</v>
      </c>
      <c r="E30" s="3">
        <f t="shared" si="6"/>
        <v>41896.67813</v>
      </c>
      <c r="F30" s="5">
        <v>11311.4387451144</v>
      </c>
      <c r="G30" s="5">
        <f t="shared" si="7"/>
        <v>332689.3749</v>
      </c>
      <c r="H30" s="5">
        <v>633689.374856306</v>
      </c>
      <c r="I30" s="5">
        <v>158391.039334171</v>
      </c>
      <c r="J30" s="5">
        <v>80288.653562281</v>
      </c>
      <c r="K30" s="5">
        <v>13616.4203913605</v>
      </c>
      <c r="L30" s="5">
        <v>59144.3416532552</v>
      </c>
      <c r="M30" s="5">
        <v>4435.85833141741</v>
      </c>
      <c r="N30" s="5">
        <v>158326.279471919</v>
      </c>
      <c r="O30" s="3">
        <f t="shared" si="8"/>
        <v>340.99</v>
      </c>
      <c r="P30" s="5">
        <v>111.799999999997</v>
      </c>
      <c r="Q30" s="3">
        <v>3.05</v>
      </c>
    </row>
    <row r="31" ht="14.25" customHeight="1">
      <c r="A31" s="2">
        <v>4.0</v>
      </c>
      <c r="B31" s="2">
        <f t="shared" si="5"/>
        <v>400</v>
      </c>
      <c r="C31" s="3">
        <v>2411989.62098638</v>
      </c>
      <c r="D31" s="5">
        <v>103189.710371628</v>
      </c>
      <c r="E31" s="3">
        <f t="shared" si="6"/>
        <v>46435.36967</v>
      </c>
      <c r="F31" s="5">
        <v>12429.8166756212</v>
      </c>
      <c r="G31" s="5">
        <f t="shared" si="7"/>
        <v>365582.8434</v>
      </c>
      <c r="H31" s="5">
        <v>766582.843400623</v>
      </c>
      <c r="I31" s="5">
        <v>184813.88072884</v>
      </c>
      <c r="J31" s="5">
        <v>92223.0001024297</v>
      </c>
      <c r="K31" s="5">
        <v>15091.4951418506</v>
      </c>
      <c r="L31" s="5">
        <v>71547.7320507249</v>
      </c>
      <c r="M31" s="5">
        <v>4874.43791200831</v>
      </c>
      <c r="N31" s="5">
        <v>184736.665204359</v>
      </c>
      <c r="O31" s="3">
        <f t="shared" si="8"/>
        <v>358.985</v>
      </c>
      <c r="P31" s="5">
        <v>117.699999999997</v>
      </c>
      <c r="Q31" s="3">
        <v>3.05</v>
      </c>
    </row>
    <row r="32" ht="14.25" customHeight="1">
      <c r="A32" s="2">
        <v>5.0</v>
      </c>
      <c r="B32" s="2">
        <f t="shared" si="5"/>
        <v>500</v>
      </c>
      <c r="C32" s="3">
        <v>2746007.34653063</v>
      </c>
      <c r="D32" s="5">
        <v>112508.991651614</v>
      </c>
      <c r="E32" s="3">
        <f t="shared" si="6"/>
        <v>50629.04624</v>
      </c>
      <c r="F32" s="5">
        <v>13455.0813167052</v>
      </c>
      <c r="G32" s="5">
        <f t="shared" si="7"/>
        <v>395737.6858</v>
      </c>
      <c r="H32" s="5">
        <v>896737.685785449</v>
      </c>
      <c r="I32" s="5">
        <v>210407.320913216</v>
      </c>
      <c r="J32" s="5">
        <v>103812.993800236</v>
      </c>
      <c r="K32" s="5">
        <v>16454.4400290486</v>
      </c>
      <c r="L32" s="5">
        <v>83695.5173399752</v>
      </c>
      <c r="M32" s="5">
        <v>5276.50247713932</v>
      </c>
      <c r="N32" s="5">
        <v>210239.453643503</v>
      </c>
      <c r="O32" s="3">
        <f t="shared" si="8"/>
        <v>374.845</v>
      </c>
      <c r="P32" s="5">
        <v>122.899999999996</v>
      </c>
      <c r="Q32" s="3">
        <v>3.05</v>
      </c>
    </row>
    <row r="33" ht="14.25" customHeight="1">
      <c r="A33" s="2">
        <v>6.0</v>
      </c>
      <c r="B33" s="2">
        <f t="shared" si="5"/>
        <v>600</v>
      </c>
      <c r="C33" s="3">
        <v>3066031.41540616</v>
      </c>
      <c r="D33" s="5">
        <v>121088.760952337</v>
      </c>
      <c r="E33" s="3">
        <f t="shared" si="6"/>
        <v>54489.94243</v>
      </c>
      <c r="F33" s="5">
        <v>14392.7311681419</v>
      </c>
      <c r="G33" s="5">
        <f t="shared" si="7"/>
        <v>423315.6226</v>
      </c>
      <c r="H33" s="5">
        <v>1024315.62259241</v>
      </c>
      <c r="I33" s="5">
        <v>234928.525142666</v>
      </c>
      <c r="J33" s="5">
        <v>114862.663998577</v>
      </c>
      <c r="K33" s="5">
        <v>17709.2312892792</v>
      </c>
      <c r="L33" s="5">
        <v>95602.7914419584</v>
      </c>
      <c r="M33" s="5">
        <v>5644.20830123215</v>
      </c>
      <c r="N33" s="5">
        <v>234818.895033249</v>
      </c>
      <c r="O33" s="3">
        <f t="shared" si="8"/>
        <v>388.875</v>
      </c>
      <c r="P33" s="5">
        <v>127.499999999996</v>
      </c>
      <c r="Q33" s="3">
        <v>3.05</v>
      </c>
    </row>
    <row r="34" ht="14.25" customHeight="1">
      <c r="A34" s="2">
        <v>7.0</v>
      </c>
      <c r="B34" s="2">
        <f t="shared" si="5"/>
        <v>700</v>
      </c>
      <c r="C34" s="3">
        <v>3379118.10317869</v>
      </c>
      <c r="D34" s="5">
        <v>129197.769191965</v>
      </c>
      <c r="E34" s="3">
        <f t="shared" si="6"/>
        <v>58138.99614</v>
      </c>
      <c r="F34" s="5">
        <v>15273.8479270755</v>
      </c>
      <c r="G34" s="5">
        <f t="shared" si="7"/>
        <v>449230.8214</v>
      </c>
      <c r="H34" s="5">
        <v>1150230.82138457</v>
      </c>
      <c r="I34" s="5">
        <v>258918.166419861</v>
      </c>
      <c r="J34" s="5">
        <v>125599.143122216</v>
      </c>
      <c r="K34" s="5">
        <v>18895.1737443249</v>
      </c>
      <c r="L34" s="5">
        <v>107354.87666256</v>
      </c>
      <c r="M34" s="5">
        <v>5989.74428512767</v>
      </c>
      <c r="N34" s="5">
        <v>258838.937814228</v>
      </c>
      <c r="O34" s="3">
        <f t="shared" si="8"/>
        <v>401.685</v>
      </c>
      <c r="P34" s="5">
        <v>131.699999999996</v>
      </c>
      <c r="Q34" s="3">
        <v>3.05</v>
      </c>
    </row>
    <row r="35" ht="14.25" customHeight="1">
      <c r="A35" s="2">
        <v>8.0</v>
      </c>
      <c r="B35" s="2">
        <f t="shared" si="5"/>
        <v>800</v>
      </c>
      <c r="C35" s="3">
        <v>3688290.45548054</v>
      </c>
      <c r="D35" s="5">
        <v>136962.868603521</v>
      </c>
      <c r="E35" s="3">
        <f t="shared" si="6"/>
        <v>61633.29087</v>
      </c>
      <c r="F35" s="5">
        <v>16113.2806837139</v>
      </c>
      <c r="G35" s="5">
        <f t="shared" si="7"/>
        <v>473920.0201</v>
      </c>
      <c r="H35" s="5">
        <v>1274920.02010923</v>
      </c>
      <c r="I35" s="5">
        <v>282607.879570285</v>
      </c>
      <c r="J35" s="5">
        <v>136124.884056587</v>
      </c>
      <c r="K35" s="5">
        <v>20030.819533265</v>
      </c>
      <c r="L35" s="5">
        <v>118992.535210195</v>
      </c>
      <c r="M35" s="5">
        <v>6318.93360145645</v>
      </c>
      <c r="N35" s="5">
        <v>282467.17240047</v>
      </c>
      <c r="O35" s="3">
        <f t="shared" si="8"/>
        <v>413.58</v>
      </c>
      <c r="P35" s="5">
        <v>135.599999999996</v>
      </c>
      <c r="Q35" s="3">
        <v>3.05</v>
      </c>
    </row>
    <row r="36" ht="14.25" customHeight="1">
      <c r="A36" s="2">
        <v>9.0</v>
      </c>
      <c r="B36" s="2">
        <f t="shared" si="5"/>
        <v>900</v>
      </c>
      <c r="C36" s="3">
        <v>3989915.99455659</v>
      </c>
      <c r="D36" s="5">
        <v>144331.768954159</v>
      </c>
      <c r="E36" s="3">
        <f t="shared" si="6"/>
        <v>64949.29603</v>
      </c>
      <c r="F36" s="5">
        <v>16906.2183146873</v>
      </c>
      <c r="G36" s="5">
        <f t="shared" si="7"/>
        <v>497241.7151</v>
      </c>
      <c r="H36" s="5">
        <v>1398241.71513786</v>
      </c>
      <c r="I36" s="5">
        <v>305719.33325091</v>
      </c>
      <c r="J36" s="5">
        <v>146360.702266748</v>
      </c>
      <c r="K36" s="5">
        <v>21108.5212095457</v>
      </c>
      <c r="L36" s="5">
        <v>130502.560079533</v>
      </c>
      <c r="M36" s="5">
        <v>6629.88953517149</v>
      </c>
      <c r="N36" s="5">
        <v>305601.673091</v>
      </c>
      <c r="O36" s="3">
        <f t="shared" si="8"/>
        <v>424.56</v>
      </c>
      <c r="P36" s="5">
        <v>139.199999999995</v>
      </c>
      <c r="Q36" s="3">
        <v>3.05</v>
      </c>
    </row>
    <row r="37" ht="14.25" customHeight="1">
      <c r="A37" s="2">
        <v>10.0</v>
      </c>
      <c r="B37" s="2">
        <f t="shared" si="5"/>
        <v>1000</v>
      </c>
      <c r="C37" s="3">
        <v>4289479.75743845</v>
      </c>
      <c r="D37" s="5">
        <v>151468.566218563</v>
      </c>
      <c r="E37" s="3">
        <f t="shared" si="6"/>
        <v>68160.8548</v>
      </c>
      <c r="F37" s="5">
        <v>17670.9679128163</v>
      </c>
      <c r="G37" s="5">
        <f t="shared" si="7"/>
        <v>519734.3504</v>
      </c>
      <c r="H37" s="5">
        <v>1520734.35037695</v>
      </c>
      <c r="I37" s="5">
        <v>328672.807454206</v>
      </c>
      <c r="J37" s="5">
        <v>156463.481122182</v>
      </c>
      <c r="K37" s="5">
        <v>22152.2778094649</v>
      </c>
      <c r="L37" s="5">
        <v>141935.206035182</v>
      </c>
      <c r="M37" s="5">
        <v>6929.79133835934</v>
      </c>
      <c r="N37" s="5">
        <v>328480.756305185</v>
      </c>
      <c r="O37" s="3">
        <f t="shared" si="8"/>
        <v>434.93</v>
      </c>
      <c r="P37" s="5">
        <v>142.599999999995</v>
      </c>
      <c r="Q37" s="3">
        <v>3.05</v>
      </c>
    </row>
    <row r="38" ht="14.25" customHeight="1">
      <c r="A38" s="2">
        <v>11.0</v>
      </c>
      <c r="B38" s="2">
        <f t="shared" si="5"/>
        <v>1100</v>
      </c>
      <c r="C38" s="3">
        <v>4584781.23652256</v>
      </c>
      <c r="D38" s="5">
        <v>158342.869520435</v>
      </c>
      <c r="E38" s="3">
        <f t="shared" si="6"/>
        <v>71254.29128</v>
      </c>
      <c r="F38" s="5">
        <v>18404.7533704681</v>
      </c>
      <c r="G38" s="5">
        <f t="shared" si="7"/>
        <v>541316.2756</v>
      </c>
      <c r="H38" s="5">
        <v>1642316.275602</v>
      </c>
      <c r="I38" s="5">
        <v>351299.692686068</v>
      </c>
      <c r="J38" s="5">
        <v>166385.792993865</v>
      </c>
      <c r="K38" s="5">
        <v>23157.6446673637</v>
      </c>
      <c r="L38" s="5">
        <v>153282.85238952</v>
      </c>
      <c r="M38" s="5">
        <v>7217.55034136007</v>
      </c>
      <c r="N38" s="5">
        <v>351043.840392102</v>
      </c>
      <c r="O38" s="3">
        <f t="shared" si="8"/>
        <v>444.69</v>
      </c>
      <c r="P38" s="5">
        <v>145.799999999995</v>
      </c>
      <c r="Q38" s="3">
        <v>3.05</v>
      </c>
    </row>
    <row r="39" ht="14.25" customHeight="1">
      <c r="A39" s="2">
        <v>12.0</v>
      </c>
      <c r="B39" s="2">
        <f t="shared" si="5"/>
        <v>1200</v>
      </c>
      <c r="C39" s="3">
        <v>4873655.63958486</v>
      </c>
      <c r="D39" s="5">
        <v>164926.075624215</v>
      </c>
      <c r="E39" s="3">
        <f t="shared" si="6"/>
        <v>74216.73403</v>
      </c>
      <c r="F39" s="5">
        <v>19104.9797655786</v>
      </c>
      <c r="G39" s="5">
        <f t="shared" si="7"/>
        <v>561911.1696</v>
      </c>
      <c r="H39" s="5">
        <v>1762911.16957584</v>
      </c>
      <c r="I39" s="5">
        <v>373434.11607191</v>
      </c>
      <c r="J39" s="5">
        <v>176081.522435908</v>
      </c>
      <c r="K39" s="5">
        <v>24120.4385600414</v>
      </c>
      <c r="L39" s="5">
        <v>164538.375827078</v>
      </c>
      <c r="M39" s="5">
        <v>7492.14892767789</v>
      </c>
      <c r="N39" s="5">
        <v>373232.485750701</v>
      </c>
      <c r="O39" s="3">
        <f t="shared" si="8"/>
        <v>453.84</v>
      </c>
      <c r="P39" s="5">
        <v>148.799999999995</v>
      </c>
      <c r="Q39" s="3">
        <v>3.05</v>
      </c>
    </row>
    <row r="40" ht="14.25" customHeight="1">
      <c r="A40" s="2">
        <v>13.0</v>
      </c>
      <c r="B40" s="2">
        <f t="shared" si="5"/>
        <v>1300</v>
      </c>
      <c r="C40" s="3">
        <v>5164196.85059005</v>
      </c>
      <c r="D40" s="5">
        <v>171417.289654483</v>
      </c>
      <c r="E40" s="3">
        <f t="shared" si="6"/>
        <v>77137.78034</v>
      </c>
      <c r="F40" s="5">
        <v>19793.1434838349</v>
      </c>
      <c r="G40" s="5">
        <f t="shared" si="7"/>
        <v>582151.2789</v>
      </c>
      <c r="H40" s="5">
        <v>1883151.27893632</v>
      </c>
      <c r="I40" s="5">
        <v>395696.255282762</v>
      </c>
      <c r="J40" s="5">
        <v>185763.357708158</v>
      </c>
      <c r="K40" s="5">
        <v>25069.7786119682</v>
      </c>
      <c r="L40" s="5">
        <v>175760.786034056</v>
      </c>
      <c r="M40" s="5">
        <v>7762.01705248428</v>
      </c>
      <c r="N40" s="5">
        <v>395355.939411072</v>
      </c>
      <c r="O40" s="3">
        <f t="shared" si="8"/>
        <v>462.685</v>
      </c>
      <c r="P40" s="5">
        <v>151.699999999995</v>
      </c>
      <c r="Q40" s="3">
        <v>3.05</v>
      </c>
    </row>
    <row r="41" ht="14.25" customHeight="1">
      <c r="A41" s="2">
        <v>14.0</v>
      </c>
      <c r="B41" s="2">
        <f t="shared" si="5"/>
        <v>1400</v>
      </c>
      <c r="C41" s="3">
        <v>5444875.25305102</v>
      </c>
      <c r="D41" s="5">
        <v>177573.458853456</v>
      </c>
      <c r="E41" s="3">
        <f t="shared" si="6"/>
        <v>79908.05648</v>
      </c>
      <c r="F41" s="5">
        <v>20443.7824509754</v>
      </c>
      <c r="G41" s="5">
        <f t="shared" si="7"/>
        <v>601287.7191</v>
      </c>
      <c r="H41" s="5">
        <v>2002287.71914633</v>
      </c>
      <c r="I41" s="5">
        <v>417202.676514528</v>
      </c>
      <c r="J41" s="5">
        <v>195146.028192623</v>
      </c>
      <c r="K41" s="5">
        <v>25970.118357318</v>
      </c>
      <c r="L41" s="5">
        <v>186880.187120324</v>
      </c>
      <c r="M41" s="5">
        <v>8017.16958861782</v>
      </c>
      <c r="N41" s="5">
        <v>417013.503254307</v>
      </c>
      <c r="O41" s="3">
        <f t="shared" si="8"/>
        <v>470.92</v>
      </c>
      <c r="P41" s="5">
        <v>154.399999999994</v>
      </c>
      <c r="Q41" s="3">
        <v>3.05</v>
      </c>
    </row>
    <row r="42" ht="14.25" customHeight="1">
      <c r="A42" s="2">
        <v>15.0</v>
      </c>
      <c r="B42" s="2">
        <f t="shared" si="5"/>
        <v>1500</v>
      </c>
      <c r="C42" s="3">
        <v>5724598.11674735</v>
      </c>
      <c r="D42" s="5">
        <v>183604.265587424</v>
      </c>
      <c r="E42" s="3">
        <f t="shared" si="6"/>
        <v>82621.91951</v>
      </c>
      <c r="F42" s="5">
        <v>21079.3511011649</v>
      </c>
      <c r="G42" s="5">
        <f t="shared" si="7"/>
        <v>619980.9147</v>
      </c>
      <c r="H42" s="5">
        <v>2120980.91474014</v>
      </c>
      <c r="I42" s="5">
        <v>438635.881499532</v>
      </c>
      <c r="J42" s="5">
        <v>204459.478768666</v>
      </c>
      <c r="K42" s="5">
        <v>26852.1238421608</v>
      </c>
      <c r="L42" s="5">
        <v>197958.21870908</v>
      </c>
      <c r="M42" s="5">
        <v>8266.41219653527</v>
      </c>
      <c r="N42" s="5">
        <v>438536.233511734</v>
      </c>
      <c r="O42" s="3">
        <f t="shared" si="8"/>
        <v>478.85</v>
      </c>
      <c r="P42" s="5">
        <v>156.999999999994</v>
      </c>
      <c r="Q42" s="3">
        <v>3.05</v>
      </c>
    </row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7" width="8.71"/>
    <col customWidth="1" min="8" max="8" width="13.0"/>
    <col customWidth="1" min="9" max="26" width="8.71"/>
  </cols>
  <sheetData>
    <row r="1" ht="14.25" customHeight="1"/>
    <row r="2" ht="14.25" customHeight="1"/>
    <row r="3" ht="14.25" customHeight="1"/>
    <row r="4" ht="14.25" customHeight="1">
      <c r="A4" s="1" t="s">
        <v>0</v>
      </c>
      <c r="B4" s="1" t="s">
        <v>32</v>
      </c>
      <c r="C4" s="1" t="s">
        <v>18</v>
      </c>
      <c r="D4" s="1" t="s">
        <v>19</v>
      </c>
      <c r="E4" s="1" t="s">
        <v>20</v>
      </c>
      <c r="F4" s="1" t="s">
        <v>21</v>
      </c>
      <c r="G4" s="1" t="s">
        <v>22</v>
      </c>
      <c r="H4" s="1" t="s">
        <v>23</v>
      </c>
      <c r="I4" s="1" t="s">
        <v>8</v>
      </c>
      <c r="J4" s="1" t="s">
        <v>24</v>
      </c>
      <c r="K4" s="1" t="s">
        <v>25</v>
      </c>
      <c r="L4" s="1" t="s">
        <v>26</v>
      </c>
      <c r="M4" s="1" t="s">
        <v>27</v>
      </c>
      <c r="N4" s="1" t="s">
        <v>28</v>
      </c>
      <c r="O4" s="1" t="s">
        <v>29</v>
      </c>
      <c r="P4" s="1" t="s">
        <v>30</v>
      </c>
      <c r="Q4" s="1" t="s">
        <v>31</v>
      </c>
    </row>
    <row r="5" ht="14.25" customHeight="1">
      <c r="A5" s="2">
        <v>1.0</v>
      </c>
      <c r="B5" s="2">
        <v>0.01025</v>
      </c>
      <c r="C5" s="3">
        <v>435021.760924379</v>
      </c>
      <c r="D5" s="3">
        <v>32940.2429837859</v>
      </c>
      <c r="E5" s="3">
        <f t="shared" ref="E5:E24" si="1">0.45*D5</f>
        <v>14823.10934</v>
      </c>
      <c r="F5" s="3">
        <v>2092.8677622366</v>
      </c>
      <c r="G5" s="3">
        <v>61554.9341834295</v>
      </c>
      <c r="H5" s="3">
        <v>72554.9341834295</v>
      </c>
      <c r="I5" s="3">
        <v>33332.6723873087</v>
      </c>
      <c r="J5" s="3">
        <v>19908.107799971</v>
      </c>
      <c r="K5" s="3">
        <v>4817.51053637869</v>
      </c>
      <c r="L5" s="3">
        <v>6771.79385712009</v>
      </c>
      <c r="M5" s="3">
        <v>820.732455779061</v>
      </c>
      <c r="N5" s="3">
        <f t="shared" ref="N5:N24" si="2">1000+J5+K5+L5+M5</f>
        <v>33318.14465</v>
      </c>
      <c r="O5" s="3">
        <f t="shared" ref="O5:O24" si="3">P5*Q5</f>
        <v>202.825</v>
      </c>
      <c r="P5" s="3">
        <v>66.4999999999999</v>
      </c>
      <c r="Q5" s="3">
        <v>3.05</v>
      </c>
    </row>
    <row r="6" ht="14.25" customHeight="1">
      <c r="A6" s="2">
        <v>2.0</v>
      </c>
      <c r="B6" s="2">
        <v>0.01132895</v>
      </c>
      <c r="C6" s="3">
        <v>473384.846126828</v>
      </c>
      <c r="D6" s="3">
        <v>34849.4325479777</v>
      </c>
      <c r="E6" s="3">
        <f t="shared" si="1"/>
        <v>15682.24465</v>
      </c>
      <c r="F6" s="3">
        <v>2447.2396239759</v>
      </c>
      <c r="G6" s="3">
        <v>71977.6359992912</v>
      </c>
      <c r="H6" s="3">
        <v>82977.6359992912</v>
      </c>
      <c r="I6" s="3">
        <v>36272.1670647759</v>
      </c>
      <c r="J6" s="3">
        <v>21439.1702418907</v>
      </c>
      <c r="K6" s="3">
        <v>5096.72951014174</v>
      </c>
      <c r="L6" s="3">
        <v>7744.57935993385</v>
      </c>
      <c r="M6" s="3">
        <v>959.701813323883</v>
      </c>
      <c r="N6" s="3">
        <f t="shared" si="2"/>
        <v>36240.18093</v>
      </c>
      <c r="O6" s="3">
        <f t="shared" si="3"/>
        <v>208.62</v>
      </c>
      <c r="P6" s="3">
        <v>68.3999999999998</v>
      </c>
      <c r="Q6" s="3">
        <v>3.05</v>
      </c>
    </row>
    <row r="7" ht="14.25" customHeight="1">
      <c r="A7" s="2">
        <v>3.0</v>
      </c>
      <c r="B7" s="2">
        <v>0.01240789</v>
      </c>
      <c r="C7" s="3">
        <v>513939.527839123</v>
      </c>
      <c r="D7" s="3">
        <v>36812.4021013091</v>
      </c>
      <c r="E7" s="3">
        <f t="shared" si="1"/>
        <v>16565.58095</v>
      </c>
      <c r="F7" s="3">
        <v>2831.28258097753</v>
      </c>
      <c r="G7" s="3">
        <v>83273.0170875746</v>
      </c>
      <c r="H7" s="3">
        <v>94273.0170875746</v>
      </c>
      <c r="I7" s="3">
        <v>39379.5884416171</v>
      </c>
      <c r="J7" s="3">
        <v>23046.4844948117</v>
      </c>
      <c r="K7" s="3">
        <v>5383.81380731645</v>
      </c>
      <c r="L7" s="3">
        <v>8798.81492817363</v>
      </c>
      <c r="M7" s="3">
        <v>1110.30689450099</v>
      </c>
      <c r="N7" s="3">
        <f t="shared" si="2"/>
        <v>39339.42012</v>
      </c>
      <c r="O7" s="3">
        <f t="shared" si="3"/>
        <v>214.415</v>
      </c>
      <c r="P7" s="3">
        <v>70.2999999999997</v>
      </c>
      <c r="Q7" s="3">
        <v>3.05</v>
      </c>
    </row>
    <row r="8" ht="14.25" customHeight="1">
      <c r="A8" s="2">
        <v>4.0</v>
      </c>
      <c r="B8" s="2">
        <v>0.01348684</v>
      </c>
      <c r="C8" s="3">
        <v>556746.683742093</v>
      </c>
      <c r="D8" s="3">
        <v>38829.1516416647</v>
      </c>
      <c r="E8" s="3">
        <f t="shared" si="1"/>
        <v>17473.11824</v>
      </c>
      <c r="F8" s="3">
        <v>3246.08010411066</v>
      </c>
      <c r="G8" s="3">
        <v>95472.9442385489</v>
      </c>
      <c r="H8" s="3">
        <v>106472.944238548</v>
      </c>
      <c r="I8" s="3">
        <v>42659.6011483704</v>
      </c>
      <c r="J8" s="3">
        <v>24731.8692289887</v>
      </c>
      <c r="K8" s="3">
        <v>5678.76342759346</v>
      </c>
      <c r="L8" s="3">
        <v>9937.4747955979</v>
      </c>
      <c r="M8" s="3">
        <v>1272.97258984731</v>
      </c>
      <c r="N8" s="3">
        <f t="shared" si="2"/>
        <v>42621.08004</v>
      </c>
      <c r="O8" s="3">
        <f t="shared" si="3"/>
        <v>220.21</v>
      </c>
      <c r="P8" s="3">
        <v>72.1999999999995</v>
      </c>
      <c r="Q8" s="3">
        <v>3.05</v>
      </c>
    </row>
    <row r="9" ht="14.25" customHeight="1">
      <c r="A9" s="2">
        <v>5.0</v>
      </c>
      <c r="B9" s="2">
        <v>0.01456579</v>
      </c>
      <c r="C9" s="3">
        <v>601867.191516567</v>
      </c>
      <c r="D9" s="3">
        <v>40899.681169185</v>
      </c>
      <c r="E9" s="3">
        <f t="shared" si="1"/>
        <v>18404.85653</v>
      </c>
      <c r="F9" s="3">
        <v>3692.70906540843</v>
      </c>
      <c r="G9" s="3">
        <v>108609.090159071</v>
      </c>
      <c r="H9" s="3">
        <v>119609.090159071</v>
      </c>
      <c r="I9" s="3">
        <v>46116.8698155739</v>
      </c>
      <c r="J9" s="3">
        <v>26497.137939878</v>
      </c>
      <c r="K9" s="3">
        <v>5981.57837099331</v>
      </c>
      <c r="L9" s="3">
        <v>11163.5150815133</v>
      </c>
      <c r="M9" s="3">
        <v>1448.12120212095</v>
      </c>
      <c r="N9" s="3">
        <f t="shared" si="2"/>
        <v>46090.35259</v>
      </c>
      <c r="O9" s="3">
        <f t="shared" si="3"/>
        <v>226.005</v>
      </c>
      <c r="P9" s="3">
        <v>74.0999999999994</v>
      </c>
      <c r="Q9" s="3">
        <v>3.05</v>
      </c>
    </row>
    <row r="10" ht="14.25" customHeight="1">
      <c r="A10" s="2">
        <v>6.0</v>
      </c>
      <c r="B10" s="2">
        <v>0.01564474</v>
      </c>
      <c r="C10" s="3">
        <v>649361.928843375</v>
      </c>
      <c r="D10" s="3">
        <v>43023.9906821092</v>
      </c>
      <c r="E10" s="3">
        <f t="shared" si="1"/>
        <v>19360.79581</v>
      </c>
      <c r="F10" s="3">
        <v>4172.24849706854</v>
      </c>
      <c r="G10" s="3">
        <v>122713.191090251</v>
      </c>
      <c r="H10" s="3">
        <v>133713.191090251</v>
      </c>
      <c r="I10" s="3">
        <v>49756.0590737659</v>
      </c>
      <c r="J10" s="3">
        <v>28344.1058165426</v>
      </c>
      <c r="K10" s="3">
        <v>6292.25863725848</v>
      </c>
      <c r="L10" s="3">
        <v>12479.8978350901</v>
      </c>
      <c r="M10" s="3">
        <v>1636.17588120334</v>
      </c>
      <c r="N10" s="3">
        <f t="shared" si="2"/>
        <v>49752.43817</v>
      </c>
      <c r="O10" s="3">
        <f t="shared" si="3"/>
        <v>231.8</v>
      </c>
      <c r="P10" s="3">
        <v>75.9999999999993</v>
      </c>
      <c r="Q10" s="3">
        <v>3.05</v>
      </c>
    </row>
    <row r="11" ht="14.25" customHeight="1">
      <c r="A11" s="2">
        <v>7.0</v>
      </c>
      <c r="B11" s="2">
        <v>0.01672368</v>
      </c>
      <c r="C11" s="3">
        <v>701988.268279998</v>
      </c>
      <c r="D11" s="3">
        <v>45318.2062249247</v>
      </c>
      <c r="E11" s="3">
        <f t="shared" si="1"/>
        <v>20393.1928</v>
      </c>
      <c r="F11" s="3">
        <v>4697.81258110804</v>
      </c>
      <c r="G11" s="3">
        <v>138170.958267883</v>
      </c>
      <c r="H11" s="3">
        <v>149170.958267883</v>
      </c>
      <c r="I11" s="3">
        <v>53788.4470804183</v>
      </c>
      <c r="J11" s="3">
        <v>30366.0267264906</v>
      </c>
      <c r="K11" s="3">
        <v>6627.78766039524</v>
      </c>
      <c r="L11" s="3">
        <v>13922.6227716691</v>
      </c>
      <c r="M11" s="3">
        <v>1842.27944357178</v>
      </c>
      <c r="N11" s="3">
        <f t="shared" si="2"/>
        <v>53758.7166</v>
      </c>
      <c r="O11" s="3">
        <f t="shared" si="3"/>
        <v>237.9</v>
      </c>
      <c r="P11" s="3">
        <v>77.9999999999992</v>
      </c>
      <c r="Q11" s="3">
        <v>3.05</v>
      </c>
    </row>
    <row r="12" ht="14.25" customHeight="1">
      <c r="A12" s="2">
        <v>8.0</v>
      </c>
      <c r="B12" s="2">
        <v>0.01780263</v>
      </c>
      <c r="C12" s="3">
        <v>757383.792206875</v>
      </c>
      <c r="D12" s="3">
        <v>47672.0117818655</v>
      </c>
      <c r="E12" s="3">
        <f t="shared" si="1"/>
        <v>21452.4053</v>
      </c>
      <c r="F12" s="3">
        <v>5260.64229249073</v>
      </c>
      <c r="G12" s="3">
        <v>154724.773308551</v>
      </c>
      <c r="H12" s="3">
        <v>165724.773308551</v>
      </c>
      <c r="I12" s="3">
        <v>58033.0183102674</v>
      </c>
      <c r="J12" s="3">
        <v>32481.3038973889</v>
      </c>
      <c r="K12" s="3">
        <v>6972.03172309783</v>
      </c>
      <c r="L12" s="3">
        <v>15467.6455087981</v>
      </c>
      <c r="M12" s="3">
        <v>2062.99697744734</v>
      </c>
      <c r="N12" s="3">
        <f t="shared" si="2"/>
        <v>57983.97811</v>
      </c>
      <c r="O12" s="3">
        <f t="shared" si="3"/>
        <v>244</v>
      </c>
      <c r="P12" s="3">
        <v>79.9999999999991</v>
      </c>
      <c r="Q12" s="3">
        <v>3.05</v>
      </c>
    </row>
    <row r="13" ht="14.25" customHeight="1">
      <c r="A13" s="2">
        <v>9.0</v>
      </c>
      <c r="B13" s="2">
        <v>0.01888158</v>
      </c>
      <c r="C13" s="3">
        <v>815619.505354531</v>
      </c>
      <c r="D13" s="3">
        <v>50085.4058954209</v>
      </c>
      <c r="E13" s="3">
        <f t="shared" si="1"/>
        <v>22538.43265</v>
      </c>
      <c r="F13" s="3">
        <v>5861.93056788997</v>
      </c>
      <c r="G13" s="3">
        <v>172409.722584999</v>
      </c>
      <c r="H13" s="3">
        <v>183409.722584999</v>
      </c>
      <c r="I13" s="3">
        <v>62495.2133587802</v>
      </c>
      <c r="J13" s="3">
        <v>34692.002540783</v>
      </c>
      <c r="K13" s="3">
        <v>7324.99061220531</v>
      </c>
      <c r="L13" s="3">
        <v>17118.2407745999</v>
      </c>
      <c r="M13" s="3">
        <v>2298.79630113332</v>
      </c>
      <c r="N13" s="3">
        <f t="shared" si="2"/>
        <v>62434.03023</v>
      </c>
      <c r="O13" s="3">
        <f t="shared" si="3"/>
        <v>250.1</v>
      </c>
      <c r="P13" s="3">
        <v>81.999999999999</v>
      </c>
      <c r="Q13" s="3">
        <v>3.05</v>
      </c>
    </row>
    <row r="14" ht="14.25" customHeight="1">
      <c r="A14" s="2">
        <v>10.0</v>
      </c>
      <c r="B14" s="2">
        <v>0.01996053</v>
      </c>
      <c r="C14" s="3">
        <v>876766.412453479</v>
      </c>
      <c r="D14" s="3">
        <v>52558.3908912313</v>
      </c>
      <c r="E14" s="3">
        <f t="shared" si="1"/>
        <v>23651.2759</v>
      </c>
      <c r="F14" s="3">
        <v>6502.8730108489</v>
      </c>
      <c r="G14" s="3">
        <v>191260.97090732</v>
      </c>
      <c r="H14" s="3">
        <v>202260.97090732</v>
      </c>
      <c r="I14" s="3">
        <v>67180.4728214229</v>
      </c>
      <c r="J14" s="3">
        <v>37000.1912331476</v>
      </c>
      <c r="K14" s="3">
        <v>7686.66466784259</v>
      </c>
      <c r="L14" s="3">
        <v>18877.6906180165</v>
      </c>
      <c r="M14" s="3">
        <v>2550.14627876427</v>
      </c>
      <c r="N14" s="3">
        <f t="shared" si="2"/>
        <v>67114.6928</v>
      </c>
      <c r="O14" s="3">
        <f t="shared" si="3"/>
        <v>256.2</v>
      </c>
      <c r="P14" s="3">
        <v>83.9999999999989</v>
      </c>
      <c r="Q14" s="3">
        <v>3.05</v>
      </c>
    </row>
    <row r="15" ht="14.25" customHeight="1">
      <c r="A15" s="2">
        <v>11.0</v>
      </c>
      <c r="B15" s="2">
        <v>0.02103947</v>
      </c>
      <c r="C15" s="3">
        <v>940895.518234243</v>
      </c>
      <c r="D15" s="3">
        <v>55090.9660220885</v>
      </c>
      <c r="E15" s="3">
        <f t="shared" si="1"/>
        <v>24790.93471</v>
      </c>
      <c r="F15" s="3">
        <v>7184.66181006145</v>
      </c>
      <c r="G15" s="3">
        <v>211313.582648866</v>
      </c>
      <c r="H15" s="3">
        <v>222313.582648866</v>
      </c>
      <c r="I15" s="3">
        <v>72094.2372936624</v>
      </c>
      <c r="J15" s="3">
        <v>39407.9348384387</v>
      </c>
      <c r="K15" s="3">
        <v>8057.05378073044</v>
      </c>
      <c r="L15" s="3">
        <v>20749.2677138941</v>
      </c>
      <c r="M15" s="3">
        <v>2817.51443531821</v>
      </c>
      <c r="N15" s="3">
        <f t="shared" si="2"/>
        <v>72031.77077</v>
      </c>
      <c r="O15" s="3">
        <f t="shared" si="3"/>
        <v>262.3</v>
      </c>
      <c r="P15" s="3">
        <v>85.9999999999988</v>
      </c>
      <c r="Q15" s="3">
        <v>3.05</v>
      </c>
    </row>
    <row r="16" ht="14.25" customHeight="1">
      <c r="A16" s="2">
        <v>12.0</v>
      </c>
      <c r="B16" s="2">
        <v>0.02211842</v>
      </c>
      <c r="C16" s="3">
        <v>1008077.82742733</v>
      </c>
      <c r="D16" s="3">
        <v>57683.1312102356</v>
      </c>
      <c r="E16" s="3">
        <f t="shared" si="1"/>
        <v>25957.40904</v>
      </c>
      <c r="F16" s="3">
        <v>7908.49923809218</v>
      </c>
      <c r="G16" s="3">
        <v>232602.918767417</v>
      </c>
      <c r="H16" s="3">
        <v>243602.918767417</v>
      </c>
      <c r="I16" s="3">
        <v>77241.947370965</v>
      </c>
      <c r="J16" s="3">
        <v>41917.3063548426</v>
      </c>
      <c r="K16" s="3">
        <v>8436.15793949696</v>
      </c>
      <c r="L16" s="3">
        <v>22736.2724182922</v>
      </c>
      <c r="M16" s="3">
        <v>3101.37225023223</v>
      </c>
      <c r="N16" s="3">
        <f t="shared" si="2"/>
        <v>77191.10896</v>
      </c>
      <c r="O16" s="3">
        <f t="shared" si="3"/>
        <v>268.4</v>
      </c>
      <c r="P16" s="3">
        <v>87.9999999999986</v>
      </c>
      <c r="Q16" s="3">
        <v>3.05</v>
      </c>
    </row>
    <row r="17" ht="14.25" customHeight="1">
      <c r="A17" s="2">
        <v>13.0</v>
      </c>
      <c r="B17" s="2">
        <v>0.02319737</v>
      </c>
      <c r="C17" s="3">
        <v>1078384.34476329</v>
      </c>
      <c r="D17" s="3">
        <v>60334.8864490743</v>
      </c>
      <c r="E17" s="3">
        <f t="shared" si="1"/>
        <v>27150.6989</v>
      </c>
      <c r="F17" s="3">
        <v>8675.57764061838</v>
      </c>
      <c r="G17" s="3">
        <v>255164.048253481</v>
      </c>
      <c r="H17" s="3">
        <v>266164.048253481</v>
      </c>
      <c r="I17" s="3">
        <v>82629.0436487976</v>
      </c>
      <c r="J17" s="3">
        <v>44530.3710187011</v>
      </c>
      <c r="K17" s="3">
        <v>8823.97714317713</v>
      </c>
      <c r="L17" s="3">
        <v>24841.9778369916</v>
      </c>
      <c r="M17" s="3">
        <v>3402.18731004642</v>
      </c>
      <c r="N17" s="3">
        <f t="shared" si="2"/>
        <v>82598.51331</v>
      </c>
      <c r="O17" s="3">
        <f t="shared" si="3"/>
        <v>274.5</v>
      </c>
      <c r="P17" s="3">
        <v>89.9999999999985</v>
      </c>
      <c r="Q17" s="3">
        <v>3.05</v>
      </c>
    </row>
    <row r="18" ht="14.25" customHeight="1">
      <c r="A18" s="2">
        <v>14.0</v>
      </c>
      <c r="B18" s="2">
        <v>0.02427632</v>
      </c>
      <c r="C18" s="3">
        <v>1151886.07497261</v>
      </c>
      <c r="D18" s="3">
        <v>63046.2317089529</v>
      </c>
      <c r="E18" s="3">
        <f t="shared" si="1"/>
        <v>28370.80427</v>
      </c>
      <c r="F18" s="3">
        <v>9487.09262118317</v>
      </c>
      <c r="G18" s="3">
        <v>279032.135917152</v>
      </c>
      <c r="H18" s="3">
        <v>290032.135917152</v>
      </c>
      <c r="I18" s="3">
        <v>88260.9667226264</v>
      </c>
      <c r="J18" s="3">
        <v>47249.1966137857</v>
      </c>
      <c r="K18" s="3">
        <v>9220.51138743437</v>
      </c>
      <c r="L18" s="3">
        <v>27069.6660189342</v>
      </c>
      <c r="M18" s="3">
        <v>3720.42847889536</v>
      </c>
      <c r="N18" s="3">
        <f t="shared" si="2"/>
        <v>88259.8025</v>
      </c>
      <c r="O18" s="3">
        <f t="shared" si="3"/>
        <v>280.6</v>
      </c>
      <c r="P18" s="3">
        <v>91.9999999999984</v>
      </c>
      <c r="Q18" s="3">
        <v>3.05</v>
      </c>
    </row>
    <row r="19" ht="14.25" customHeight="1">
      <c r="A19" s="2">
        <v>15.0</v>
      </c>
      <c r="B19" s="2">
        <v>0.02535526</v>
      </c>
      <c r="C19" s="3">
        <v>1232579.43203594</v>
      </c>
      <c r="D19" s="3">
        <v>65957.2780031381</v>
      </c>
      <c r="E19" s="3">
        <f t="shared" si="1"/>
        <v>29680.7751</v>
      </c>
      <c r="F19" s="3">
        <v>10366.2564226665</v>
      </c>
      <c r="G19" s="3">
        <v>304889.894784311</v>
      </c>
      <c r="H19" s="3">
        <v>315889.894784311</v>
      </c>
      <c r="I19" s="3">
        <v>94443.93382089</v>
      </c>
      <c r="J19" s="3">
        <v>50202.7492803181</v>
      </c>
      <c r="K19" s="3">
        <v>9646.25190795895</v>
      </c>
      <c r="L19" s="3">
        <v>29483.0568465357</v>
      </c>
      <c r="M19" s="3">
        <v>4065.19859712415</v>
      </c>
      <c r="N19" s="3">
        <f t="shared" si="2"/>
        <v>94397.25663</v>
      </c>
      <c r="O19" s="3">
        <f t="shared" si="3"/>
        <v>287.005</v>
      </c>
      <c r="P19" s="3">
        <v>94.0999999999983</v>
      </c>
      <c r="Q19" s="3">
        <v>3.05</v>
      </c>
    </row>
    <row r="20" ht="14.25" customHeight="1">
      <c r="A20" s="2">
        <v>16.0</v>
      </c>
      <c r="B20" s="2">
        <v>0.02643421</v>
      </c>
      <c r="C20" s="3">
        <v>1312853.32717446</v>
      </c>
      <c r="D20" s="3">
        <v>68790.782808236</v>
      </c>
      <c r="E20" s="3">
        <f t="shared" si="1"/>
        <v>30955.85226</v>
      </c>
      <c r="F20" s="3">
        <v>11271.6564523427</v>
      </c>
      <c r="G20" s="3">
        <v>331519.307421845</v>
      </c>
      <c r="H20" s="3">
        <v>342519.307421845</v>
      </c>
      <c r="I20" s="3">
        <v>100594.760488089</v>
      </c>
      <c r="J20" s="3">
        <v>53144.1059379269</v>
      </c>
      <c r="K20" s="3">
        <v>10060.6519857045</v>
      </c>
      <c r="L20" s="3">
        <v>31968.4686927055</v>
      </c>
      <c r="M20" s="3">
        <v>4420.25743229127</v>
      </c>
      <c r="N20" s="3">
        <f t="shared" si="2"/>
        <v>100593.484</v>
      </c>
      <c r="O20" s="3">
        <f t="shared" si="3"/>
        <v>293.105</v>
      </c>
      <c r="P20" s="3">
        <v>96.0999999999982</v>
      </c>
      <c r="Q20" s="3">
        <v>3.05</v>
      </c>
    </row>
    <row r="21" ht="14.25" customHeight="1">
      <c r="A21" s="2">
        <v>17.0</v>
      </c>
      <c r="B21" s="2">
        <v>0.02751316</v>
      </c>
      <c r="C21" s="3">
        <v>1400814.11603796</v>
      </c>
      <c r="D21" s="3">
        <v>71830.0966128257</v>
      </c>
      <c r="E21" s="3">
        <f t="shared" si="1"/>
        <v>32323.54348</v>
      </c>
      <c r="F21" s="3">
        <v>12250.0562151813</v>
      </c>
      <c r="G21" s="3">
        <v>360295.771034744</v>
      </c>
      <c r="H21" s="3">
        <v>371295.771034744</v>
      </c>
      <c r="I21" s="3">
        <v>107334.580013176</v>
      </c>
      <c r="J21" s="3">
        <v>56334.3245209296</v>
      </c>
      <c r="K21" s="3">
        <v>10505.1516296257</v>
      </c>
      <c r="L21" s="3">
        <v>34654.2719632428</v>
      </c>
      <c r="M21" s="3">
        <v>4803.94361379659</v>
      </c>
      <c r="N21" s="3">
        <f t="shared" si="2"/>
        <v>107297.6917</v>
      </c>
      <c r="O21" s="3">
        <f t="shared" si="3"/>
        <v>299.51</v>
      </c>
      <c r="P21" s="3">
        <v>98.1999999999981</v>
      </c>
      <c r="Q21" s="3">
        <v>3.05</v>
      </c>
    </row>
    <row r="22" ht="14.25" customHeight="1">
      <c r="A22" s="2">
        <v>18.0</v>
      </c>
      <c r="B22" s="2">
        <v>0.02859211</v>
      </c>
      <c r="C22" s="3">
        <v>1492618.58622747</v>
      </c>
      <c r="D22" s="3">
        <v>74935.1084087397</v>
      </c>
      <c r="E22" s="3">
        <f t="shared" si="1"/>
        <v>33720.79878</v>
      </c>
      <c r="F22" s="3">
        <v>13280.7531450319</v>
      </c>
      <c r="G22" s="3">
        <v>390610.386618587</v>
      </c>
      <c r="H22" s="3">
        <v>401610.386618587</v>
      </c>
      <c r="I22" s="3">
        <v>114368.913932508</v>
      </c>
      <c r="J22" s="3">
        <v>59648.8455222625</v>
      </c>
      <c r="K22" s="3">
        <v>10959.2596047781</v>
      </c>
      <c r="L22" s="3">
        <v>37483.6360844014</v>
      </c>
      <c r="M22" s="3">
        <v>5208.13848824782</v>
      </c>
      <c r="N22" s="3">
        <f t="shared" si="2"/>
        <v>114299.8797</v>
      </c>
      <c r="O22" s="3">
        <f t="shared" si="3"/>
        <v>305.915</v>
      </c>
      <c r="P22" s="3">
        <v>100.299999999998</v>
      </c>
      <c r="Q22" s="3">
        <v>3.05</v>
      </c>
    </row>
    <row r="23" ht="14.25" customHeight="1">
      <c r="A23" s="2">
        <v>19.0</v>
      </c>
      <c r="B23" s="2">
        <v>0.02967105</v>
      </c>
      <c r="C23" s="3">
        <v>1588348.93459418</v>
      </c>
      <c r="D23" s="3">
        <v>78105.8181944499</v>
      </c>
      <c r="E23" s="3">
        <f t="shared" si="1"/>
        <v>35147.61819</v>
      </c>
      <c r="F23" s="3">
        <v>14365.060553361</v>
      </c>
      <c r="G23" s="3">
        <v>422501.780981208</v>
      </c>
      <c r="H23" s="3">
        <v>433501.780981208</v>
      </c>
      <c r="I23" s="3">
        <v>121704.06041541</v>
      </c>
      <c r="J23" s="3">
        <v>63090.0071816743</v>
      </c>
      <c r="K23" s="3">
        <v>11422.9759109382</v>
      </c>
      <c r="L23" s="3">
        <v>40460.1662249127</v>
      </c>
      <c r="M23" s="3">
        <v>5633.35707974944</v>
      </c>
      <c r="N23" s="3">
        <f t="shared" si="2"/>
        <v>121606.5064</v>
      </c>
      <c r="O23" s="3">
        <f t="shared" si="3"/>
        <v>312.32</v>
      </c>
      <c r="P23" s="3">
        <v>102.399999999997</v>
      </c>
      <c r="Q23" s="3">
        <v>3.05</v>
      </c>
    </row>
    <row r="24" ht="14.25" customHeight="1">
      <c r="A24" s="2">
        <v>20.0</v>
      </c>
      <c r="B24" s="2">
        <v>0.03075</v>
      </c>
      <c r="C24" s="3">
        <v>1683245.81020361</v>
      </c>
      <c r="D24" s="3">
        <v>81186.6215688017</v>
      </c>
      <c r="E24" s="3">
        <f t="shared" si="1"/>
        <v>36533.97971</v>
      </c>
      <c r="F24" s="3">
        <v>15474.6469600386</v>
      </c>
      <c r="G24" s="3">
        <v>455136.675295253</v>
      </c>
      <c r="H24" s="3">
        <v>466136.675295253</v>
      </c>
      <c r="I24" s="3">
        <v>128975.343715231</v>
      </c>
      <c r="J24" s="3">
        <v>66507.4713651947</v>
      </c>
      <c r="K24" s="3">
        <v>11873.5434044372</v>
      </c>
      <c r="L24" s="3">
        <v>43506.0896942236</v>
      </c>
      <c r="M24" s="3">
        <v>6068.48900393671</v>
      </c>
      <c r="N24" s="3">
        <f t="shared" si="2"/>
        <v>128955.5935</v>
      </c>
      <c r="O24" s="3">
        <f t="shared" si="3"/>
        <v>318.42</v>
      </c>
      <c r="P24" s="3">
        <v>104.399999999997</v>
      </c>
      <c r="Q24" s="3">
        <v>3.05</v>
      </c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