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9"/>
  <workbookPr/>
  <mc:AlternateContent xmlns:mc="http://schemas.openxmlformats.org/markup-compatibility/2006">
    <mc:Choice Requires="x15">
      <x15ac:absPath xmlns:x15ac="http://schemas.microsoft.com/office/spreadsheetml/2010/11/ac" url="C:\Users\khana.DESKTOP-NPQCE8R\Downloads\"/>
    </mc:Choice>
  </mc:AlternateContent>
  <xr:revisionPtr revIDLastSave="0" documentId="13_ncr:1_{5D937378-A755-43B3-B938-E55A839A87AF}" xr6:coauthVersionLast="36" xr6:coauthVersionMax="36" xr10:uidLastSave="{00000000-0000-0000-0000-000000000000}"/>
  <bookViews>
    <workbookView xWindow="0" yWindow="0" windowWidth="23040" windowHeight="9060" xr2:uid="{00000000-000D-0000-FFFF-FFFF00000000}"/>
  </bookViews>
  <sheets>
    <sheet name="payload_of_npl" sheetId="1" r:id="rId1"/>
    <sheet name="CDV_variation_of_npl" sheetId="2" r:id="rId2"/>
    <sheet name="payload_power_of_npl" sheetId="3" r:id="rId3"/>
  </sheets>
  <calcPr calcId="191029"/>
</workbook>
</file>

<file path=xl/calcChain.xml><?xml version="1.0" encoding="utf-8"?>
<calcChain xmlns="http://schemas.openxmlformats.org/spreadsheetml/2006/main">
  <c r="B43" i="3" l="1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P18" i="3"/>
  <c r="B18" i="3"/>
  <c r="P17" i="3"/>
  <c r="B17" i="3"/>
  <c r="P16" i="3"/>
  <c r="B16" i="3"/>
  <c r="P15" i="3"/>
  <c r="B15" i="3"/>
  <c r="P14" i="3"/>
  <c r="B14" i="3"/>
  <c r="P13" i="3"/>
  <c r="B13" i="3"/>
  <c r="P12" i="3"/>
  <c r="B12" i="3"/>
  <c r="P11" i="3"/>
  <c r="B11" i="3"/>
  <c r="P10" i="3"/>
  <c r="B10" i="3"/>
  <c r="P9" i="3"/>
  <c r="B9" i="3"/>
  <c r="P8" i="3"/>
  <c r="B8" i="3"/>
  <c r="P7" i="3"/>
  <c r="B7" i="3"/>
  <c r="P6" i="3"/>
  <c r="B6" i="3"/>
  <c r="P5" i="3"/>
  <c r="B5" i="3"/>
  <c r="P4" i="3"/>
  <c r="B4" i="3"/>
  <c r="P33" i="1"/>
  <c r="B33" i="1"/>
  <c r="P32" i="1"/>
  <c r="B32" i="1"/>
  <c r="P31" i="1"/>
  <c r="B31" i="1"/>
  <c r="P30" i="1"/>
  <c r="B30" i="1"/>
  <c r="P29" i="1"/>
  <c r="B29" i="1"/>
  <c r="P28" i="1"/>
  <c r="B28" i="1"/>
  <c r="P27" i="1"/>
  <c r="B27" i="1"/>
  <c r="P26" i="1"/>
  <c r="B26" i="1"/>
  <c r="P25" i="1"/>
  <c r="B25" i="1"/>
  <c r="P24" i="1"/>
  <c r="B24" i="1"/>
  <c r="B5" i="1"/>
  <c r="B4" i="1"/>
</calcChain>
</file>

<file path=xl/sharedStrings.xml><?xml version="1.0" encoding="utf-8"?>
<sst xmlns="http://schemas.openxmlformats.org/spreadsheetml/2006/main" count="132" uniqueCount="50">
  <si>
    <t>sn</t>
  </si>
  <si>
    <t>payload(kg)</t>
  </si>
  <si>
    <t>volume(m3)</t>
  </si>
  <si>
    <t>surface_area(m2)</t>
  </si>
  <si>
    <t>sur_area_of_cell(m2)</t>
  </si>
  <si>
    <t>drag(N)</t>
  </si>
  <si>
    <t>thrust_power(in W)</t>
  </si>
  <si>
    <t>tot_req_pow(in W)</t>
  </si>
  <si>
    <t>buoyancy</t>
  </si>
  <si>
    <t>structural_wt(kg)</t>
  </si>
  <si>
    <t>solar_cell_wt(kg)</t>
  </si>
  <si>
    <t>rfc_wt(kg)</t>
  </si>
  <si>
    <t>pro_wt(kg)</t>
  </si>
  <si>
    <t>total_wt(kg)</t>
  </si>
  <si>
    <t>length(m)</t>
  </si>
  <si>
    <t>diameter(m)</t>
  </si>
  <si>
    <t>fineness_ratio</t>
  </si>
  <si>
    <t>CDV</t>
  </si>
  <si>
    <t xml:space="preserve">Input Parameters </t>
  </si>
  <si>
    <t xml:space="preserve">Value </t>
  </si>
  <si>
    <t xml:space="preserve">Payload mass (kg) </t>
  </si>
  <si>
    <t xml:space="preserve">Payload Power (kW) </t>
  </si>
  <si>
    <t xml:space="preserve">Control Systems Power (kW) </t>
  </si>
  <si>
    <t xml:space="preserve">Floating Height (m) </t>
  </si>
  <si>
    <t xml:space="preserve">Mission Speed (m/s) </t>
  </si>
  <si>
    <t xml:space="preserve">Average Irradiance (W/m2) </t>
  </si>
  <si>
    <t xml:space="preserve">Discharge Time (hr) </t>
  </si>
  <si>
    <t xml:space="preserve">Off Standard temperature (K) </t>
  </si>
  <si>
    <t xml:space="preserve">Interference factor </t>
  </si>
  <si>
    <t xml:space="preserve">Geometric Coverage ratio </t>
  </si>
  <si>
    <t xml:space="preserve">Envelope mass/area ratio (g/m2) </t>
  </si>
  <si>
    <t xml:space="preserve">Solar cells mass/area ratio (g/m2) </t>
  </si>
  <si>
    <t xml:space="preserve">Solar cells efficiency (%) </t>
  </si>
  <si>
    <t xml:space="preserve">RFC storage energy/mass ratio(Wh/kg)                   </t>
  </si>
  <si>
    <t xml:space="preserve">RFC efficiency (%) </t>
  </si>
  <si>
    <t xml:space="preserve">Propeller power/mass ratio (W/kg) </t>
  </si>
  <si>
    <t xml:space="preserve">Propeller efficiency (%) </t>
  </si>
  <si>
    <t xml:space="preserve">Gear box transition efficiency (%) </t>
  </si>
  <si>
    <t>density of air at height 20km</t>
  </si>
  <si>
    <t>dynamic viscosity of air at 20 km</t>
  </si>
  <si>
    <t>density of helium</t>
  </si>
  <si>
    <t>molecular weight of air</t>
  </si>
  <si>
    <t>molecular weight of helium</t>
  </si>
  <si>
    <t>payload_power(in kW)</t>
  </si>
  <si>
    <t xml:space="preserve"> Payload mass (kg) </t>
  </si>
  <si>
    <r>
      <rPr>
        <sz val="8"/>
        <color theme="1"/>
        <rFont val="Times New Roman"/>
        <family val="1"/>
      </rPr>
      <t>Average Irradiance (W/m</t>
    </r>
    <r>
      <rPr>
        <vertAlign val="super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 xml:space="preserve">) </t>
    </r>
  </si>
  <si>
    <t xml:space="preserve">Parameters </t>
  </si>
  <si>
    <r>
      <rPr>
        <sz val="8"/>
        <color theme="1"/>
        <rFont val="Times New Roman"/>
        <family val="1"/>
      </rPr>
      <t>Envelope mass/area ratio (g/m</t>
    </r>
    <r>
      <rPr>
        <vertAlign val="super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 xml:space="preserve">) </t>
    </r>
  </si>
  <si>
    <r>
      <rPr>
        <sz val="8"/>
        <color theme="1"/>
        <rFont val="Times New Roman"/>
        <family val="1"/>
      </rPr>
      <t>Solar cells mass/area ratio (g/m</t>
    </r>
    <r>
      <rPr>
        <vertAlign val="super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 xml:space="preserve">) </t>
    </r>
  </si>
  <si>
    <r>
      <rPr>
        <sz val="8"/>
        <color theme="1"/>
        <rFont val="Times New Roman"/>
        <family val="1"/>
      </rPr>
      <t xml:space="preserve">RFC storage energy/mass ratio </t>
    </r>
    <r>
      <rPr>
        <sz val="10"/>
        <color theme="1"/>
        <rFont val="Times New Roman"/>
        <family val="1"/>
      </rPr>
      <t xml:space="preserve">                           </t>
    </r>
    <r>
      <rPr>
        <sz val="8"/>
        <color theme="1"/>
        <rFont val="Times New Roman"/>
        <family val="1"/>
      </rPr>
      <t xml:space="preserve">(Wh/kg)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</si>
</sst>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scheme val="minor"/>
    </font>
    <font>
      <sz val="8"/>
      <color rgb="FF303F9F"/>
      <name val="Courier New"/>
    </font>
    <font>
      <sz val="8"/>
      <color rgb="FF000000"/>
      <name val="Courier New"/>
    </font>
    <font>
      <sz val="10"/>
      <color rgb="FF000000"/>
      <name val="Courier New"/>
    </font>
    <font>
      <sz val="11"/>
      <color rgb="FF000000"/>
      <name val="Calibri"/>
      <scheme val="minor"/>
    </font>
    <font>
      <sz val="11"/>
      <color rgb="FF3F3F76"/>
      <name val="Calibri"/>
      <scheme val="minor"/>
    </font>
    <font>
      <sz val="11"/>
      <color theme="0"/>
      <name val="Calibri"/>
      <scheme val="minor"/>
    </font>
    <font>
      <b/>
      <sz val="8"/>
      <color theme="1"/>
      <name val="Times New Roman"/>
      <family val="1"/>
    </font>
    <font>
      <sz val="8"/>
      <color theme="1"/>
      <name val="Times New Roman"/>
      <family val="1"/>
    </font>
    <font>
      <vertAlign val="superscript"/>
      <sz val="8"/>
      <color theme="1"/>
      <name val="Times New Roman"/>
      <family val="1"/>
    </font>
    <font>
      <sz val="10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BDD6EE"/>
        <bgColor rgb="FFBDD6EE"/>
      </patternFill>
    </fill>
    <fill>
      <patternFill patternType="solid">
        <fgColor rgb="FFDEEAF6"/>
        <bgColor rgb="FFDEEAF6"/>
      </patternFill>
    </fill>
    <fill>
      <patternFill patternType="solid">
        <fgColor rgb="FFFFFF00"/>
        <bgColor rgb="FFFFFF00"/>
      </patternFill>
    </fill>
    <fill>
      <patternFill patternType="solid">
        <fgColor theme="4"/>
        <bgColor theme="4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25">
    <xf numFmtId="0" fontId="0" fillId="0" borderId="0" xfId="0" applyFont="1" applyAlignment="1"/>
    <xf numFmtId="0" fontId="0" fillId="2" borderId="1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0" fillId="3" borderId="1" xfId="0" applyFont="1" applyFill="1" applyBorder="1"/>
    <xf numFmtId="0" fontId="0" fillId="4" borderId="1" xfId="0" applyFont="1" applyFill="1" applyBorder="1"/>
    <xf numFmtId="0" fontId="0" fillId="5" borderId="1" xfId="0" applyFont="1" applyFill="1" applyBorder="1"/>
    <xf numFmtId="0" fontId="1" fillId="0" borderId="0" xfId="0" applyFont="1" applyAlignment="1">
      <alignment horizontal="right" vertical="center" wrapText="1"/>
    </xf>
    <xf numFmtId="0" fontId="0" fillId="0" borderId="0" xfId="0" applyFont="1"/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0" fillId="2" borderId="1" xfId="0" applyFont="1" applyFill="1" applyBorder="1"/>
    <xf numFmtId="0" fontId="0" fillId="2" borderId="1" xfId="0" applyFont="1" applyFill="1" applyBorder="1" applyAlignment="1">
      <alignment horizontal="right"/>
    </xf>
    <xf numFmtId="0" fontId="4" fillId="5" borderId="1" xfId="0" applyFont="1" applyFill="1" applyBorder="1" applyAlignment="1">
      <alignment horizontal="left" vertical="center"/>
    </xf>
    <xf numFmtId="0" fontId="0" fillId="5" borderId="1" xfId="0" applyFont="1" applyFill="1" applyBorder="1" applyAlignment="1">
      <alignment wrapText="1"/>
    </xf>
    <xf numFmtId="0" fontId="5" fillId="3" borderId="2" xfId="0" applyFont="1" applyFill="1" applyBorder="1"/>
    <xf numFmtId="0" fontId="6" fillId="3" borderId="2" xfId="0" applyFont="1" applyFill="1" applyBorder="1" applyAlignment="1">
      <alignment horizontal="left" vertical="center"/>
    </xf>
    <xf numFmtId="0" fontId="5" fillId="5" borderId="2" xfId="0" applyFont="1" applyFill="1" applyBorder="1" applyAlignment="1">
      <alignment horizontal="left" vertical="center"/>
    </xf>
    <xf numFmtId="0" fontId="6" fillId="6" borderId="1" xfId="0" applyFont="1" applyFill="1" applyBorder="1"/>
    <xf numFmtId="0" fontId="5" fillId="5" borderId="2" xfId="0" applyFont="1" applyFill="1" applyBorder="1"/>
    <xf numFmtId="0" fontId="5" fillId="5" borderId="3" xfId="0" applyFont="1" applyFill="1" applyBorder="1"/>
    <xf numFmtId="11" fontId="5" fillId="5" borderId="2" xfId="0" applyNumberFormat="1" applyFont="1" applyFill="1" applyBorder="1"/>
    <xf numFmtId="0" fontId="7" fillId="0" borderId="4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 wrapText="1"/>
    </xf>
    <xf numFmtId="0" fontId="8" fillId="0" borderId="7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tx>
            <c:v>volume(m3)</c:v>
          </c:tx>
          <c:spPr>
            <a:ln w="28575" cmpd="sng">
              <a:solidFill>
                <a:schemeClr val="accent3"/>
              </a:solidFill>
            </a:ln>
          </c:spPr>
          <c:marker>
            <c:symbol val="circle"/>
            <c:size val="5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cat>
            <c:numRef>
              <c:f>CDV_variation_of_npl!$B$2:$B$21</c:f>
              <c:numCache>
                <c:formatCode>General</c:formatCode>
                <c:ptCount val="20"/>
                <c:pt idx="0">
                  <c:v>9.4999999999999998E-3</c:v>
                </c:pt>
                <c:pt idx="1">
                  <c:v>1.04999999999999E-2</c:v>
                </c:pt>
                <c:pt idx="2">
                  <c:v>1.1499999999999899E-2</c:v>
                </c:pt>
                <c:pt idx="3">
                  <c:v>1.24999999999999E-2</c:v>
                </c:pt>
                <c:pt idx="4">
                  <c:v>1.3499999999999899E-2</c:v>
                </c:pt>
                <c:pt idx="5">
                  <c:v>1.44999999999999E-2</c:v>
                </c:pt>
                <c:pt idx="6">
                  <c:v>1.5499999999999899E-2</c:v>
                </c:pt>
                <c:pt idx="7">
                  <c:v>1.64999999999999E-2</c:v>
                </c:pt>
                <c:pt idx="8">
                  <c:v>1.7499999999999901E-2</c:v>
                </c:pt>
                <c:pt idx="9">
                  <c:v>1.8499999999999898E-2</c:v>
                </c:pt>
                <c:pt idx="10">
                  <c:v>1.9499999999999899E-2</c:v>
                </c:pt>
                <c:pt idx="11">
                  <c:v>2.04999999999999E-2</c:v>
                </c:pt>
                <c:pt idx="12">
                  <c:v>2.1499999999999901E-2</c:v>
                </c:pt>
                <c:pt idx="13">
                  <c:v>2.2499999999999899E-2</c:v>
                </c:pt>
                <c:pt idx="14">
                  <c:v>2.3499999999999899E-2</c:v>
                </c:pt>
                <c:pt idx="15">
                  <c:v>2.44999999999999E-2</c:v>
                </c:pt>
                <c:pt idx="16">
                  <c:v>2.5499999999999901E-2</c:v>
                </c:pt>
                <c:pt idx="17">
                  <c:v>2.6499999999999899E-2</c:v>
                </c:pt>
                <c:pt idx="18">
                  <c:v>2.74999999999999E-2</c:v>
                </c:pt>
                <c:pt idx="19">
                  <c:v>2.84999999999999E-2</c:v>
                </c:pt>
              </c:numCache>
            </c:numRef>
          </c:cat>
          <c:val>
            <c:numRef>
              <c:f>CDV_variation_of_npl!$C$2:$C$21</c:f>
              <c:numCache>
                <c:formatCode>General</c:formatCode>
                <c:ptCount val="20"/>
                <c:pt idx="0">
                  <c:v>787043.55461893498</c:v>
                </c:pt>
                <c:pt idx="1">
                  <c:v>826111.64398498402</c:v>
                </c:pt>
                <c:pt idx="2">
                  <c:v>867323.93674499297</c:v>
                </c:pt>
                <c:pt idx="3">
                  <c:v>910785.74378896202</c:v>
                </c:pt>
                <c:pt idx="4">
                  <c:v>955675.74666668102</c:v>
                </c:pt>
                <c:pt idx="5">
                  <c:v>1003939.67568481</c:v>
                </c:pt>
                <c:pt idx="6">
                  <c:v>1053801.8119117001</c:v>
                </c:pt>
                <c:pt idx="7">
                  <c:v>1105288.1881060901</c:v>
                </c:pt>
                <c:pt idx="8">
                  <c:v>1160542.61499839</c:v>
                </c:pt>
                <c:pt idx="9">
                  <c:v>1217608.5027882</c:v>
                </c:pt>
                <c:pt idx="10">
                  <c:v>1276515.06858676</c:v>
                </c:pt>
                <c:pt idx="11">
                  <c:v>1339621.9818357399</c:v>
                </c:pt>
                <c:pt idx="12">
                  <c:v>1404775.2281784599</c:v>
                </c:pt>
                <c:pt idx="13">
                  <c:v>1472007.45870869</c:v>
                </c:pt>
                <c:pt idx="14">
                  <c:v>1542631.8711103799</c:v>
                </c:pt>
                <c:pt idx="15">
                  <c:v>1616801.1439585299</c:v>
                </c:pt>
                <c:pt idx="16">
                  <c:v>1693310.46844417</c:v>
                </c:pt>
                <c:pt idx="17">
                  <c:v>1773601.5781512801</c:v>
                </c:pt>
                <c:pt idx="18">
                  <c:v>1856391.4880833901</c:v>
                </c:pt>
                <c:pt idx="19">
                  <c:v>1943212.1185119599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42-4FE4-8487-D7A8997E7F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2093008"/>
        <c:axId val="572586450"/>
      </c:lineChart>
      <c:catAx>
        <c:axId val="362093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72586450"/>
        <c:crosses val="autoZero"/>
        <c:auto val="1"/>
        <c:lblAlgn val="ctr"/>
        <c:lblOffset val="100"/>
        <c:noMultiLvlLbl val="1"/>
      </c:catAx>
      <c:valAx>
        <c:axId val="57258645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62093008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342900</xdr:colOff>
      <xdr:row>20</xdr:row>
      <xdr:rowOff>38100</xdr:rowOff>
    </xdr:from>
    <xdr:ext cx="3562350" cy="24765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3564825" y="3660938"/>
          <a:ext cx="3562350" cy="238125"/>
        </a:xfrm>
        <a:prstGeom prst="rect">
          <a:avLst/>
        </a:prstGeom>
        <a:solidFill>
          <a:srgbClr val="92D050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payload data of npl airship shape from 1000kg to 10000kg</a:t>
          </a:r>
          <a:endParaRPr sz="1100"/>
        </a:p>
      </xdr:txBody>
    </xdr:sp>
    <xdr:clientData fLocksWithSheet="0"/>
  </xdr:oneCellAnchor>
  <xdr:oneCellAnchor>
    <xdr:from>
      <xdr:col>5</xdr:col>
      <xdr:colOff>838200</xdr:colOff>
      <xdr:row>0</xdr:row>
      <xdr:rowOff>114300</xdr:rowOff>
    </xdr:from>
    <xdr:ext cx="3629025" cy="257175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3536250" y="3656175"/>
          <a:ext cx="3619500" cy="247650"/>
        </a:xfrm>
        <a:prstGeom prst="rect">
          <a:avLst/>
        </a:prstGeom>
        <a:solidFill>
          <a:srgbClr val="92D050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payload data of npl airship from 500kg to 1500kg</a:t>
          </a:r>
          <a:endParaRPr sz="11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552450</xdr:colOff>
      <xdr:row>21</xdr:row>
      <xdr:rowOff>133350</xdr:rowOff>
    </xdr:from>
    <xdr:ext cx="4438650" cy="27146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285750</xdr:colOff>
      <xdr:row>0</xdr:row>
      <xdr:rowOff>123825</xdr:rowOff>
    </xdr:from>
    <xdr:ext cx="3838575" cy="219075"/>
    <xdr:sp macro="" textlink="">
      <xdr:nvSpPr>
        <xdr:cNvPr id="5" name="Shape 5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 txBox="1"/>
      </xdr:nvSpPr>
      <xdr:spPr>
        <a:xfrm>
          <a:off x="3431475" y="3675225"/>
          <a:ext cx="3829050" cy="209550"/>
        </a:xfrm>
        <a:prstGeom prst="rect">
          <a:avLst/>
        </a:prstGeom>
        <a:solidFill>
          <a:srgbClr val="92D050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payload power variation data from 10kW to 15kW </a:t>
          </a:r>
          <a:endParaRPr sz="1400"/>
        </a:p>
      </xdr:txBody>
    </xdr:sp>
    <xdr:clientData fLocksWithSheet="0"/>
  </xdr:oneCellAnchor>
  <xdr:oneCellAnchor>
    <xdr:from>
      <xdr:col>6</xdr:col>
      <xdr:colOff>47625</xdr:colOff>
      <xdr:row>25</xdr:row>
      <xdr:rowOff>9525</xdr:rowOff>
    </xdr:from>
    <xdr:ext cx="3314700" cy="276225"/>
    <xdr:sp macro="" textlink="">
      <xdr:nvSpPr>
        <xdr:cNvPr id="6" name="Shape 6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 txBox="1"/>
      </xdr:nvSpPr>
      <xdr:spPr>
        <a:xfrm>
          <a:off x="3688650" y="3646650"/>
          <a:ext cx="3314700" cy="266700"/>
        </a:xfrm>
        <a:prstGeom prst="rect">
          <a:avLst/>
        </a:prstGeom>
        <a:solidFill>
          <a:srgbClr val="92D050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payload power varition data from 100kW to 1500kW</a:t>
          </a: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000"/>
  <sheetViews>
    <sheetView tabSelected="1" topLeftCell="I1" workbookViewId="0">
      <selection activeCell="W9" sqref="W9"/>
    </sheetView>
  </sheetViews>
  <sheetFormatPr defaultColWidth="14.44140625" defaultRowHeight="15" customHeight="1" x14ac:dyDescent="0.3"/>
  <cols>
    <col min="1" max="2" width="8.6640625" customWidth="1"/>
    <col min="3" max="3" width="12" customWidth="1"/>
    <col min="4" max="4" width="11.6640625" customWidth="1"/>
    <col min="5" max="5" width="11.44140625" customWidth="1"/>
    <col min="6" max="6" width="16.109375" customWidth="1"/>
    <col min="7" max="7" width="16.33203125" customWidth="1"/>
    <col min="8" max="8" width="12" customWidth="1"/>
    <col min="9" max="17" width="9" customWidth="1"/>
    <col min="18" max="18" width="8.6640625" customWidth="1"/>
    <col min="19" max="19" width="37" bestFit="1" customWidth="1"/>
    <col min="20" max="30" width="8.6640625" customWidth="1"/>
  </cols>
  <sheetData>
    <row r="1" spans="1:20" ht="14.25" customHeight="1" x14ac:dyDescent="0.3"/>
    <row r="2" spans="1:20" ht="14.25" customHeight="1" thickBot="1" x14ac:dyDescent="0.35"/>
    <row r="3" spans="1:20" ht="14.25" customHeight="1" thickBot="1" x14ac:dyDescent="0.3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15</v>
      </c>
      <c r="Q3" s="1" t="s">
        <v>16</v>
      </c>
      <c r="R3" s="2"/>
      <c r="S3" s="21" t="s">
        <v>18</v>
      </c>
      <c r="T3" s="22" t="s">
        <v>19</v>
      </c>
    </row>
    <row r="4" spans="1:20" ht="14.25" customHeight="1" thickBot="1" x14ac:dyDescent="0.35">
      <c r="A4" s="3">
        <v>1</v>
      </c>
      <c r="B4" s="4">
        <f>500</f>
        <v>500</v>
      </c>
      <c r="C4" s="5">
        <v>798954.09318807302</v>
      </c>
      <c r="D4" s="5">
        <v>49573.159866890601</v>
      </c>
      <c r="E4" s="5">
        <v>22307.921940100699</v>
      </c>
      <c r="F4" s="5">
        <v>5809.8020262968803</v>
      </c>
      <c r="G4" s="5">
        <v>170876.53018520199</v>
      </c>
      <c r="H4" s="5">
        <v>181876.53018520199</v>
      </c>
      <c r="I4" s="5">
        <v>61218.259482349698</v>
      </c>
      <c r="J4" s="5">
        <v>34213.478657796397</v>
      </c>
      <c r="K4" s="5">
        <v>7250.0746305327502</v>
      </c>
      <c r="L4" s="5">
        <v>16975.142817285501</v>
      </c>
      <c r="M4" s="5">
        <v>2278.3537358026902</v>
      </c>
      <c r="N4" s="5">
        <v>61217.049841417502</v>
      </c>
      <c r="O4" s="5">
        <v>290.10000000000701</v>
      </c>
      <c r="P4" s="5">
        <v>72.525000000001796</v>
      </c>
      <c r="Q4" s="5">
        <v>4</v>
      </c>
      <c r="S4" s="23" t="s">
        <v>44</v>
      </c>
      <c r="T4" s="24">
        <v>1000</v>
      </c>
    </row>
    <row r="5" spans="1:20" ht="14.25" customHeight="1" thickBot="1" x14ac:dyDescent="0.35">
      <c r="A5" s="3">
        <v>2</v>
      </c>
      <c r="B5" s="4">
        <f>600</f>
        <v>600</v>
      </c>
      <c r="C5" s="5">
        <v>803921.66922367096</v>
      </c>
      <c r="D5" s="5">
        <v>49778.431530876202</v>
      </c>
      <c r="E5" s="5">
        <v>22400.2941888942</v>
      </c>
      <c r="F5" s="5">
        <v>5831.8505922824597</v>
      </c>
      <c r="G5" s="5">
        <v>171525.01742007199</v>
      </c>
      <c r="H5" s="5">
        <v>182525.01742007199</v>
      </c>
      <c r="I5" s="5">
        <v>61598.890060925303</v>
      </c>
      <c r="J5" s="5">
        <v>34378.919130486604</v>
      </c>
      <c r="K5" s="5">
        <v>7280.0956113906404</v>
      </c>
      <c r="L5" s="5">
        <v>17035.668292539998</v>
      </c>
      <c r="M5" s="5">
        <v>2287.0002322676301</v>
      </c>
      <c r="N5" s="5">
        <v>61581.683266685002</v>
      </c>
      <c r="O5" s="5">
        <v>290.70000000000698</v>
      </c>
      <c r="P5" s="5">
        <v>72.675000000001802</v>
      </c>
      <c r="Q5" s="5">
        <v>4</v>
      </c>
      <c r="S5" s="23" t="s">
        <v>21</v>
      </c>
      <c r="T5" s="24">
        <v>10</v>
      </c>
    </row>
    <row r="6" spans="1:20" ht="14.25" customHeight="1" thickBot="1" x14ac:dyDescent="0.35">
      <c r="A6" s="3">
        <v>3</v>
      </c>
      <c r="B6" s="4">
        <v>700</v>
      </c>
      <c r="C6" s="5">
        <v>808077.01079330104</v>
      </c>
      <c r="D6" s="5">
        <v>49949.815227606603</v>
      </c>
      <c r="E6" s="5">
        <v>22477.416852422899</v>
      </c>
      <c r="F6" s="5">
        <v>5850.2533918979398</v>
      </c>
      <c r="G6" s="5">
        <v>172066.276232292</v>
      </c>
      <c r="H6" s="5">
        <v>183066.276232292</v>
      </c>
      <c r="I6" s="5">
        <v>61917.284798015098</v>
      </c>
      <c r="J6" s="5">
        <v>34517.167759846299</v>
      </c>
      <c r="K6" s="5">
        <v>7305.1604770374697</v>
      </c>
      <c r="L6" s="5">
        <v>17086.1857816806</v>
      </c>
      <c r="M6" s="5">
        <v>2294.2170164305599</v>
      </c>
      <c r="N6" s="5">
        <v>61902.731034994897</v>
      </c>
      <c r="O6" s="5">
        <v>291.20000000000698</v>
      </c>
      <c r="P6" s="5">
        <v>72.800000000001901</v>
      </c>
      <c r="Q6" s="5">
        <v>4</v>
      </c>
      <c r="S6" s="23" t="s">
        <v>22</v>
      </c>
      <c r="T6" s="24">
        <v>1</v>
      </c>
    </row>
    <row r="7" spans="1:20" ht="14.25" customHeight="1" thickBot="1" x14ac:dyDescent="0.35">
      <c r="A7" s="3">
        <v>4</v>
      </c>
      <c r="B7" s="4">
        <v>800</v>
      </c>
      <c r="C7" s="5">
        <v>812246.64660950506</v>
      </c>
      <c r="D7" s="5">
        <v>50121.493448648202</v>
      </c>
      <c r="E7" s="5">
        <v>22554.672051891699</v>
      </c>
      <c r="F7" s="5">
        <v>5868.6825422132597</v>
      </c>
      <c r="G7" s="5">
        <v>172608.31006509601</v>
      </c>
      <c r="H7" s="5">
        <v>183608.31006509601</v>
      </c>
      <c r="I7" s="5">
        <v>62236.7748031601</v>
      </c>
      <c r="J7" s="5">
        <v>34655.7636802665</v>
      </c>
      <c r="K7" s="5">
        <v>7330.2684168648102</v>
      </c>
      <c r="L7" s="5">
        <v>17136.7756060756</v>
      </c>
      <c r="M7" s="5">
        <v>2301.4441342012801</v>
      </c>
      <c r="N7" s="5">
        <v>62224.251837408301</v>
      </c>
      <c r="O7" s="5">
        <v>291.70000000000698</v>
      </c>
      <c r="P7" s="5">
        <v>72.925000000001901</v>
      </c>
      <c r="Q7" s="5">
        <v>4</v>
      </c>
      <c r="S7" s="23" t="s">
        <v>23</v>
      </c>
      <c r="T7" s="24">
        <v>20000</v>
      </c>
    </row>
    <row r="8" spans="1:20" ht="14.25" customHeight="1" thickBot="1" x14ac:dyDescent="0.35">
      <c r="A8" s="3">
        <v>5</v>
      </c>
      <c r="B8" s="4">
        <v>900</v>
      </c>
      <c r="C8" s="5">
        <v>816430.60121597501</v>
      </c>
      <c r="D8" s="5">
        <v>50293.466194001201</v>
      </c>
      <c r="E8" s="5">
        <v>22632.059787300499</v>
      </c>
      <c r="F8" s="5">
        <v>5887.1380356951204</v>
      </c>
      <c r="G8" s="5">
        <v>173151.11869691499</v>
      </c>
      <c r="H8" s="5">
        <v>184151.11869691499</v>
      </c>
      <c r="I8" s="5">
        <v>62557.361956971698</v>
      </c>
      <c r="J8" s="5">
        <v>34794.707276460504</v>
      </c>
      <c r="K8" s="5">
        <v>7355.4194308726801</v>
      </c>
      <c r="L8" s="5">
        <v>17187.437745045401</v>
      </c>
      <c r="M8" s="5">
        <v>2308.6815826255402</v>
      </c>
      <c r="N8" s="5">
        <v>62546.246035004202</v>
      </c>
      <c r="O8" s="5">
        <v>292.20000000000698</v>
      </c>
      <c r="P8" s="5">
        <v>73.050000000001901</v>
      </c>
      <c r="Q8" s="5">
        <v>4</v>
      </c>
      <c r="S8" s="23" t="s">
        <v>24</v>
      </c>
      <c r="T8" s="24">
        <v>20</v>
      </c>
    </row>
    <row r="9" spans="1:20" ht="14.25" customHeight="1" thickBot="1" x14ac:dyDescent="0.35">
      <c r="A9" s="3">
        <v>6</v>
      </c>
      <c r="B9" s="4">
        <v>1000</v>
      </c>
      <c r="C9" s="5">
        <v>820628.89915640501</v>
      </c>
      <c r="D9" s="5">
        <v>50465.733463665398</v>
      </c>
      <c r="E9" s="5">
        <v>22709.580058649401</v>
      </c>
      <c r="F9" s="5">
        <v>5905.6198648252803</v>
      </c>
      <c r="G9" s="5">
        <v>173694.70190662501</v>
      </c>
      <c r="H9" s="5">
        <v>184694.70190662501</v>
      </c>
      <c r="I9" s="5">
        <v>62879.048140061197</v>
      </c>
      <c r="J9" s="5">
        <v>34933.998933153103</v>
      </c>
      <c r="K9" s="5">
        <v>7380.6135190610703</v>
      </c>
      <c r="L9" s="5">
        <v>17238.172177951699</v>
      </c>
      <c r="M9" s="5">
        <v>2315.9293587550101</v>
      </c>
      <c r="N9" s="5">
        <v>62868.713988921001</v>
      </c>
      <c r="O9" s="5">
        <v>292.700000000008</v>
      </c>
      <c r="P9" s="5">
        <v>73.175000000002001</v>
      </c>
      <c r="Q9" s="5">
        <v>4</v>
      </c>
      <c r="S9" s="23" t="s">
        <v>45</v>
      </c>
      <c r="T9" s="24">
        <v>480</v>
      </c>
    </row>
    <row r="10" spans="1:20" ht="14.25" customHeight="1" thickBot="1" x14ac:dyDescent="0.35">
      <c r="A10" s="3">
        <v>7</v>
      </c>
      <c r="B10" s="4">
        <v>1100</v>
      </c>
      <c r="C10" s="5">
        <v>824841.56497448601</v>
      </c>
      <c r="D10" s="5">
        <v>50638.295257640901</v>
      </c>
      <c r="E10" s="5">
        <v>22787.2328659384</v>
      </c>
      <c r="F10" s="5">
        <v>5924.1280221004699</v>
      </c>
      <c r="G10" s="5">
        <v>174239.05947354299</v>
      </c>
      <c r="H10" s="5">
        <v>185239.05947354299</v>
      </c>
      <c r="I10" s="5">
        <v>63201.835233040001</v>
      </c>
      <c r="J10" s="5">
        <v>35073.639035081098</v>
      </c>
      <c r="K10" s="5">
        <v>7405.8506814299899</v>
      </c>
      <c r="L10" s="5">
        <v>17288.978884197299</v>
      </c>
      <c r="M10" s="5">
        <v>2323.1874596472398</v>
      </c>
      <c r="N10" s="5">
        <v>63191.656060355701</v>
      </c>
      <c r="O10" s="5">
        <v>293.200000000008</v>
      </c>
      <c r="P10" s="5">
        <v>73.300000000002001</v>
      </c>
      <c r="Q10" s="5">
        <v>4</v>
      </c>
      <c r="S10" s="23" t="s">
        <v>26</v>
      </c>
      <c r="T10" s="24">
        <v>14</v>
      </c>
    </row>
    <row r="11" spans="1:20" ht="14.25" customHeight="1" thickBot="1" x14ac:dyDescent="0.35">
      <c r="A11" s="3">
        <v>8</v>
      </c>
      <c r="B11" s="4">
        <v>1200</v>
      </c>
      <c r="C11" s="5">
        <v>829068.62321391096</v>
      </c>
      <c r="D11" s="5">
        <v>50811.151575927703</v>
      </c>
      <c r="E11" s="5">
        <v>22865.0182091674</v>
      </c>
      <c r="F11" s="5">
        <v>5942.6625000323802</v>
      </c>
      <c r="G11" s="5">
        <v>174784.191177423</v>
      </c>
      <c r="H11" s="5">
        <v>185784.191177423</v>
      </c>
      <c r="I11" s="5">
        <v>63525.725116519498</v>
      </c>
      <c r="J11" s="5">
        <v>35213.627966992703</v>
      </c>
      <c r="K11" s="5">
        <v>7431.1309179794298</v>
      </c>
      <c r="L11" s="5">
        <v>17339.857843226098</v>
      </c>
      <c r="M11" s="5">
        <v>2330.4558823656398</v>
      </c>
      <c r="N11" s="5">
        <v>63515.072610563897</v>
      </c>
      <c r="O11" s="5">
        <v>293.700000000008</v>
      </c>
      <c r="P11" s="5">
        <v>73.425000000002001</v>
      </c>
      <c r="Q11" s="5">
        <v>4</v>
      </c>
      <c r="S11" s="23" t="s">
        <v>27</v>
      </c>
      <c r="T11" s="24">
        <v>20</v>
      </c>
    </row>
    <row r="12" spans="1:20" ht="14.25" customHeight="1" x14ac:dyDescent="0.3">
      <c r="A12" s="3">
        <v>9</v>
      </c>
      <c r="B12" s="4">
        <v>1300</v>
      </c>
      <c r="C12" s="5">
        <v>833310.09841837303</v>
      </c>
      <c r="D12" s="5">
        <v>50984.302418525796</v>
      </c>
      <c r="E12" s="5">
        <v>22942.936088336599</v>
      </c>
      <c r="F12" s="5">
        <v>5961.2232911475903</v>
      </c>
      <c r="G12" s="5">
        <v>175330.09679845799</v>
      </c>
      <c r="H12" s="5">
        <v>186330.09679845799</v>
      </c>
      <c r="I12" s="5">
        <v>63850.719671111001</v>
      </c>
      <c r="J12" s="5">
        <v>35353.966113647999</v>
      </c>
      <c r="K12" s="5">
        <v>7456.4542287094</v>
      </c>
      <c r="L12" s="5">
        <v>17390.809034522801</v>
      </c>
      <c r="M12" s="5">
        <v>2337.7346239794401</v>
      </c>
      <c r="N12" s="5">
        <v>63838.964000859698</v>
      </c>
      <c r="O12" s="5">
        <v>294.200000000008</v>
      </c>
      <c r="P12" s="5">
        <v>73.550000000002001</v>
      </c>
      <c r="Q12" s="5">
        <v>4</v>
      </c>
    </row>
    <row r="13" spans="1:20" ht="14.25" customHeight="1" thickBot="1" x14ac:dyDescent="0.35">
      <c r="A13" s="3">
        <v>10</v>
      </c>
      <c r="B13" s="4">
        <v>1400</v>
      </c>
      <c r="C13" s="5">
        <v>837566.01513156504</v>
      </c>
      <c r="D13" s="5">
        <v>51157.747785435102</v>
      </c>
      <c r="E13" s="5">
        <v>23020.986503445802</v>
      </c>
      <c r="F13" s="5">
        <v>5979.8103879874898</v>
      </c>
      <c r="G13" s="5">
        <v>175876.77611727899</v>
      </c>
      <c r="H13" s="5">
        <v>186876.77611727899</v>
      </c>
      <c r="I13" s="5">
        <v>64176.820777425899</v>
      </c>
      <c r="J13" s="5">
        <v>35494.653859818798</v>
      </c>
      <c r="K13" s="5">
        <v>7481.8206136198896</v>
      </c>
      <c r="L13" s="5">
        <v>17441.832437612698</v>
      </c>
      <c r="M13" s="5">
        <v>2345.0236815637199</v>
      </c>
      <c r="N13" s="5">
        <v>64163.330592615101</v>
      </c>
      <c r="O13" s="5">
        <v>294.700000000008</v>
      </c>
      <c r="P13" s="5">
        <v>73.6750000000021</v>
      </c>
      <c r="Q13" s="5">
        <v>4</v>
      </c>
    </row>
    <row r="14" spans="1:20" ht="14.25" customHeight="1" thickBot="1" x14ac:dyDescent="0.35">
      <c r="A14" s="3">
        <v>11</v>
      </c>
      <c r="B14" s="4">
        <v>1500</v>
      </c>
      <c r="C14" s="5">
        <v>841836.39789717796</v>
      </c>
      <c r="D14" s="5">
        <v>51331.487676655699</v>
      </c>
      <c r="E14" s="5">
        <v>23099.169454495001</v>
      </c>
      <c r="F14" s="5">
        <v>5998.4237831082401</v>
      </c>
      <c r="G14" s="5">
        <v>176424.22891494801</v>
      </c>
      <c r="H14" s="5">
        <v>187424.22891494801</v>
      </c>
      <c r="I14" s="5">
        <v>64504.030316075499</v>
      </c>
      <c r="J14" s="5">
        <v>35635.691590288297</v>
      </c>
      <c r="K14" s="5">
        <v>7507.2300727108995</v>
      </c>
      <c r="L14" s="5">
        <v>17492.928032061802</v>
      </c>
      <c r="M14" s="5">
        <v>2352.32305219931</v>
      </c>
      <c r="N14" s="5">
        <v>64488.172747260403</v>
      </c>
      <c r="O14" s="5">
        <v>295.200000000008</v>
      </c>
      <c r="P14" s="5">
        <v>73.8000000000021</v>
      </c>
      <c r="Q14" s="5">
        <v>4</v>
      </c>
      <c r="S14" s="21" t="s">
        <v>46</v>
      </c>
      <c r="T14" s="22" t="s">
        <v>19</v>
      </c>
    </row>
    <row r="15" spans="1:20" ht="14.25" customHeight="1" thickBot="1" x14ac:dyDescent="0.35">
      <c r="D15" s="6"/>
      <c r="E15" s="6"/>
      <c r="G15" s="6"/>
      <c r="J15" s="6"/>
      <c r="S15" s="23" t="s">
        <v>28</v>
      </c>
      <c r="T15" s="24">
        <v>2</v>
      </c>
    </row>
    <row r="16" spans="1:20" ht="14.25" customHeight="1" thickBot="1" x14ac:dyDescent="0.35">
      <c r="S16" s="23" t="s">
        <v>29</v>
      </c>
      <c r="T16" s="24">
        <v>0.45</v>
      </c>
    </row>
    <row r="17" spans="1:30" ht="14.25" customHeight="1" thickBot="1" x14ac:dyDescent="0.35">
      <c r="S17" s="23" t="s">
        <v>47</v>
      </c>
      <c r="T17" s="24">
        <v>200</v>
      </c>
    </row>
    <row r="18" spans="1:30" ht="14.25" customHeight="1" thickBot="1" x14ac:dyDescent="0.35">
      <c r="S18" s="23" t="s">
        <v>48</v>
      </c>
      <c r="T18" s="24">
        <v>250</v>
      </c>
    </row>
    <row r="19" spans="1:30" ht="14.25" customHeight="1" thickBot="1" x14ac:dyDescent="0.35">
      <c r="S19" s="23" t="s">
        <v>32</v>
      </c>
      <c r="T19" s="24">
        <v>8</v>
      </c>
    </row>
    <row r="20" spans="1:30" ht="14.25" customHeight="1" thickBot="1" x14ac:dyDescent="0.35">
      <c r="S20" s="23" t="s">
        <v>49</v>
      </c>
      <c r="T20" s="24">
        <v>250</v>
      </c>
      <c r="U20" s="7"/>
      <c r="V20" s="7"/>
      <c r="W20" s="7"/>
      <c r="X20" s="7"/>
      <c r="Y20" s="7"/>
      <c r="Z20" s="7"/>
      <c r="AA20" s="7"/>
      <c r="AB20" s="7"/>
      <c r="AC20" s="7"/>
      <c r="AD20" s="7"/>
    </row>
    <row r="21" spans="1:30" ht="14.25" customHeight="1" thickBot="1" x14ac:dyDescent="0.35">
      <c r="B21" s="7"/>
      <c r="C21" s="8"/>
      <c r="D21" s="9"/>
      <c r="S21" s="23" t="s">
        <v>34</v>
      </c>
      <c r="T21" s="24">
        <v>60</v>
      </c>
      <c r="U21" s="7"/>
      <c r="V21" s="7"/>
      <c r="W21" s="7"/>
      <c r="X21" s="7"/>
      <c r="Y21" s="7"/>
      <c r="Z21" s="7"/>
      <c r="AA21" s="7"/>
      <c r="AB21" s="7"/>
      <c r="AC21" s="7"/>
      <c r="AD21" s="7"/>
    </row>
    <row r="22" spans="1:30" ht="14.25" customHeight="1" thickBot="1" x14ac:dyDescent="0.35">
      <c r="B22" s="7"/>
      <c r="C22" s="8"/>
      <c r="D22" s="9"/>
      <c r="J22" s="7"/>
      <c r="S22" s="23" t="s">
        <v>35</v>
      </c>
      <c r="T22" s="24">
        <v>75</v>
      </c>
    </row>
    <row r="23" spans="1:30" ht="14.25" customHeight="1" thickBot="1" x14ac:dyDescent="0.35">
      <c r="A23" s="10" t="s">
        <v>0</v>
      </c>
      <c r="B23" s="10" t="s">
        <v>1</v>
      </c>
      <c r="C23" s="10" t="s">
        <v>2</v>
      </c>
      <c r="D23" s="10" t="s">
        <v>3</v>
      </c>
      <c r="E23" s="10" t="s">
        <v>4</v>
      </c>
      <c r="F23" s="11" t="s">
        <v>5</v>
      </c>
      <c r="G23" s="10" t="s">
        <v>6</v>
      </c>
      <c r="H23" s="10" t="s">
        <v>7</v>
      </c>
      <c r="I23" s="10" t="s">
        <v>8</v>
      </c>
      <c r="J23" s="10" t="s">
        <v>9</v>
      </c>
      <c r="K23" s="10" t="s">
        <v>10</v>
      </c>
      <c r="L23" s="10" t="s">
        <v>11</v>
      </c>
      <c r="M23" s="10" t="s">
        <v>12</v>
      </c>
      <c r="N23" s="10" t="s">
        <v>13</v>
      </c>
      <c r="O23" s="10" t="s">
        <v>14</v>
      </c>
      <c r="P23" s="10" t="s">
        <v>15</v>
      </c>
      <c r="Q23" s="10" t="s">
        <v>16</v>
      </c>
      <c r="S23" s="23" t="s">
        <v>36</v>
      </c>
      <c r="T23" s="24">
        <v>85</v>
      </c>
    </row>
    <row r="24" spans="1:30" ht="14.25" customHeight="1" thickBot="1" x14ac:dyDescent="0.35">
      <c r="A24" s="3">
        <v>1</v>
      </c>
      <c r="B24" s="4">
        <f t="shared" ref="B24:B33" si="0">1000*A24</f>
        <v>1000</v>
      </c>
      <c r="C24" s="12">
        <v>820628.89915640501</v>
      </c>
      <c r="D24" s="12">
        <v>50465.733463665398</v>
      </c>
      <c r="E24" s="5">
        <v>22709.580058649401</v>
      </c>
      <c r="F24" s="5">
        <v>5905.6198648252803</v>
      </c>
      <c r="G24" s="13">
        <v>173694.70190662501</v>
      </c>
      <c r="H24" s="5">
        <v>184694.70190662501</v>
      </c>
      <c r="I24" s="5">
        <v>62879.048140061197</v>
      </c>
      <c r="J24" s="5">
        <v>34933.998933153103</v>
      </c>
      <c r="K24" s="5">
        <v>7380.6135190610703</v>
      </c>
      <c r="L24" s="5">
        <v>17238.172177951699</v>
      </c>
      <c r="M24" s="5">
        <v>2315.9293587550101</v>
      </c>
      <c r="N24" s="5">
        <v>62868.713988921001</v>
      </c>
      <c r="O24" s="5">
        <v>292.700000000008</v>
      </c>
      <c r="P24" s="5">
        <f t="shared" ref="P24:P33" si="1">O24/Q24</f>
        <v>73.175000000002001</v>
      </c>
      <c r="Q24" s="5">
        <v>4</v>
      </c>
      <c r="S24" s="23" t="s">
        <v>37</v>
      </c>
      <c r="T24" s="24">
        <v>80</v>
      </c>
    </row>
    <row r="25" spans="1:30" ht="14.25" customHeight="1" x14ac:dyDescent="0.3">
      <c r="A25" s="3">
        <v>2</v>
      </c>
      <c r="B25" s="4">
        <f t="shared" si="0"/>
        <v>2000</v>
      </c>
      <c r="C25" s="12">
        <v>862536.37702442904</v>
      </c>
      <c r="D25" s="12">
        <v>52169.538932927499</v>
      </c>
      <c r="E25" s="5">
        <v>23476.292519817402</v>
      </c>
      <c r="F25" s="5">
        <v>6088.1339177929303</v>
      </c>
      <c r="G25" s="5">
        <v>179062.76228802701</v>
      </c>
      <c r="H25" s="5">
        <v>190062.76228802701</v>
      </c>
      <c r="I25" s="5">
        <v>66090.124816742798</v>
      </c>
      <c r="J25" s="5">
        <v>36317.556619370698</v>
      </c>
      <c r="K25" s="5">
        <v>7629.7950689406598</v>
      </c>
      <c r="L25" s="5">
        <v>17739.191146882498</v>
      </c>
      <c r="M25" s="5">
        <v>2387.50349717369</v>
      </c>
      <c r="N25" s="5">
        <v>66074.046332367594</v>
      </c>
      <c r="O25" s="5">
        <v>297.600000000009</v>
      </c>
      <c r="P25" s="5">
        <f t="shared" si="1"/>
        <v>74.400000000002251</v>
      </c>
      <c r="Q25" s="5">
        <v>4</v>
      </c>
    </row>
    <row r="26" spans="1:30" ht="14.25" customHeight="1" x14ac:dyDescent="0.3">
      <c r="A26" s="3">
        <v>3</v>
      </c>
      <c r="B26" s="4">
        <f t="shared" si="0"/>
        <v>3000</v>
      </c>
      <c r="C26" s="12">
        <v>903154.436587948</v>
      </c>
      <c r="D26" s="12">
        <v>53794.771206427897</v>
      </c>
      <c r="E26" s="5">
        <v>24207.647042892499</v>
      </c>
      <c r="F26" s="5">
        <v>6261.76850044816</v>
      </c>
      <c r="G26" s="5">
        <v>184169.661777887</v>
      </c>
      <c r="H26" s="5">
        <v>195169.661777887</v>
      </c>
      <c r="I26" s="5">
        <v>69202.4023946784</v>
      </c>
      <c r="J26" s="5">
        <v>37647.1836740824</v>
      </c>
      <c r="K26" s="5">
        <v>7867.48528894009</v>
      </c>
      <c r="L26" s="5">
        <v>18215.8350992694</v>
      </c>
      <c r="M26" s="5">
        <v>2455.5954903718298</v>
      </c>
      <c r="N26" s="5">
        <v>69186.0995526638</v>
      </c>
      <c r="O26" s="5">
        <v>302.20000000000999</v>
      </c>
      <c r="P26" s="5">
        <f t="shared" si="1"/>
        <v>75.550000000002498</v>
      </c>
      <c r="Q26" s="5">
        <v>4</v>
      </c>
    </row>
    <row r="27" spans="1:30" ht="14.25" customHeight="1" x14ac:dyDescent="0.3">
      <c r="A27" s="3">
        <v>4</v>
      </c>
      <c r="B27" s="4">
        <f t="shared" si="0"/>
        <v>4000</v>
      </c>
      <c r="C27" s="12">
        <v>942258.526817912</v>
      </c>
      <c r="D27" s="12">
        <v>55336.552961571899</v>
      </c>
      <c r="E27" s="5">
        <v>24901.448832707301</v>
      </c>
      <c r="F27" s="5">
        <v>6426.08366319779</v>
      </c>
      <c r="G27" s="5">
        <v>189002.46068228799</v>
      </c>
      <c r="H27" s="5">
        <v>200002.46068228799</v>
      </c>
      <c r="I27" s="5">
        <v>72198.675100368899</v>
      </c>
      <c r="J27" s="5">
        <v>38917.319705588998</v>
      </c>
      <c r="K27" s="5">
        <v>8092.9708706298998</v>
      </c>
      <c r="L27" s="5">
        <v>18666.896330346801</v>
      </c>
      <c r="M27" s="5">
        <v>2520.0328090971698</v>
      </c>
      <c r="N27" s="5">
        <v>72197.219715662999</v>
      </c>
      <c r="O27" s="5">
        <v>306.50000000001103</v>
      </c>
      <c r="P27" s="5">
        <f t="shared" si="1"/>
        <v>76.625000000002757</v>
      </c>
      <c r="Q27" s="5">
        <v>4</v>
      </c>
    </row>
    <row r="28" spans="1:30" ht="14.25" customHeight="1" x14ac:dyDescent="0.3">
      <c r="A28" s="3">
        <v>5</v>
      </c>
      <c r="B28" s="4">
        <f t="shared" si="0"/>
        <v>5000</v>
      </c>
      <c r="C28" s="12">
        <v>981527.33601941599</v>
      </c>
      <c r="D28" s="12">
        <v>56863.508362886401</v>
      </c>
      <c r="E28" s="5">
        <v>25588.578763298799</v>
      </c>
      <c r="F28" s="5">
        <v>6588.4430336404002</v>
      </c>
      <c r="G28" s="5">
        <v>193777.73628354099</v>
      </c>
      <c r="H28" s="5">
        <v>204777.73628354099</v>
      </c>
      <c r="I28" s="5">
        <v>75207.569067815697</v>
      </c>
      <c r="J28" s="5">
        <v>40183.553348516798</v>
      </c>
      <c r="K28" s="5">
        <v>8316.2880980721402</v>
      </c>
      <c r="L28" s="5">
        <v>19112.588719797099</v>
      </c>
      <c r="M28" s="5">
        <v>2583.7031504472102</v>
      </c>
      <c r="N28" s="5">
        <v>75196.133316833293</v>
      </c>
      <c r="O28" s="5">
        <v>310.70000000001198</v>
      </c>
      <c r="P28" s="5">
        <f t="shared" si="1"/>
        <v>77.675000000002996</v>
      </c>
      <c r="Q28" s="5">
        <v>4</v>
      </c>
    </row>
    <row r="29" spans="1:30" ht="14.25" customHeight="1" x14ac:dyDescent="0.3">
      <c r="A29" s="3">
        <v>6</v>
      </c>
      <c r="B29" s="4">
        <f t="shared" si="0"/>
        <v>6000</v>
      </c>
      <c r="C29" s="12">
        <v>1019926.48240852</v>
      </c>
      <c r="D29" s="12">
        <v>58337.072397053103</v>
      </c>
      <c r="E29" s="5">
        <v>26251.682578673899</v>
      </c>
      <c r="F29" s="5">
        <v>6744.7811038269901</v>
      </c>
      <c r="G29" s="5">
        <v>198375.91481844001</v>
      </c>
      <c r="H29" s="5">
        <v>209375.91481844001</v>
      </c>
      <c r="I29" s="5">
        <v>78149.826861588095</v>
      </c>
      <c r="J29" s="5">
        <v>41413.253878743701</v>
      </c>
      <c r="K29" s="5">
        <v>8531.7968380690199</v>
      </c>
      <c r="L29" s="5">
        <v>19541.752049721101</v>
      </c>
      <c r="M29" s="5">
        <v>2645.0121975792099</v>
      </c>
      <c r="N29" s="5">
        <v>78131.814964113102</v>
      </c>
      <c r="O29" s="5">
        <v>314.70000000001301</v>
      </c>
      <c r="P29" s="5">
        <f t="shared" si="1"/>
        <v>78.675000000003251</v>
      </c>
      <c r="Q29" s="5">
        <v>4</v>
      </c>
    </row>
    <row r="30" spans="1:30" ht="14.25" customHeight="1" x14ac:dyDescent="0.3">
      <c r="A30" s="3">
        <v>7</v>
      </c>
      <c r="B30" s="4">
        <f t="shared" si="0"/>
        <v>7000</v>
      </c>
      <c r="C30" s="12">
        <v>1057321.22307631</v>
      </c>
      <c r="D30" s="12">
        <v>59754.417630683798</v>
      </c>
      <c r="E30" s="5">
        <v>26889.487933807701</v>
      </c>
      <c r="F30" s="5">
        <v>6894.8443230867097</v>
      </c>
      <c r="G30" s="5">
        <v>202789.538914315</v>
      </c>
      <c r="H30" s="5">
        <v>213789.538914315</v>
      </c>
      <c r="I30" s="5">
        <v>81015.124075776199</v>
      </c>
      <c r="J30" s="5">
        <v>42603.126343739998</v>
      </c>
      <c r="K30" s="5">
        <v>8739.0835784874998</v>
      </c>
      <c r="L30" s="5">
        <v>19953.6902986694</v>
      </c>
      <c r="M30" s="5">
        <v>2703.8605188575302</v>
      </c>
      <c r="N30" s="5">
        <v>80999.760739754507</v>
      </c>
      <c r="O30" s="5">
        <v>318.50000000001302</v>
      </c>
      <c r="P30" s="5">
        <f t="shared" si="1"/>
        <v>79.625000000003254</v>
      </c>
      <c r="Q30" s="5">
        <v>4</v>
      </c>
    </row>
    <row r="31" spans="1:30" ht="14.25" customHeight="1" x14ac:dyDescent="0.3">
      <c r="A31" s="3">
        <v>8</v>
      </c>
      <c r="B31" s="4">
        <f t="shared" si="0"/>
        <v>8000</v>
      </c>
      <c r="C31" s="12">
        <v>1094599.50624615</v>
      </c>
      <c r="D31" s="12">
        <v>61150.8104048104</v>
      </c>
      <c r="E31" s="5">
        <v>27517.864682164702</v>
      </c>
      <c r="F31" s="5">
        <v>7042.3993222828303</v>
      </c>
      <c r="G31" s="5">
        <v>207129.391831847</v>
      </c>
      <c r="H31" s="5">
        <v>218129.391831847</v>
      </c>
      <c r="I31" s="5">
        <v>83871.497967099203</v>
      </c>
      <c r="J31" s="5">
        <v>43782.1263027573</v>
      </c>
      <c r="K31" s="5">
        <v>8943.3060217035199</v>
      </c>
      <c r="L31" s="5">
        <v>20358.743237639101</v>
      </c>
      <c r="M31" s="5">
        <v>2761.7252244246301</v>
      </c>
      <c r="N31" s="5">
        <v>83845.900786524595</v>
      </c>
      <c r="O31" s="5">
        <v>322.20000000001397</v>
      </c>
      <c r="P31" s="5">
        <f t="shared" si="1"/>
        <v>80.550000000003493</v>
      </c>
      <c r="Q31" s="5">
        <v>4</v>
      </c>
    </row>
    <row r="32" spans="1:30" ht="14.25" customHeight="1" x14ac:dyDescent="0.3">
      <c r="A32" s="3">
        <v>9</v>
      </c>
      <c r="B32" s="4">
        <f t="shared" si="0"/>
        <v>9000</v>
      </c>
      <c r="C32" s="5">
        <v>1130659.7063068501</v>
      </c>
      <c r="D32" s="5">
        <v>62486.566513731901</v>
      </c>
      <c r="E32" s="5">
        <v>28118.954931179302</v>
      </c>
      <c r="F32" s="5">
        <v>7183.2842943529204</v>
      </c>
      <c r="G32" s="5">
        <v>211273.06748096799</v>
      </c>
      <c r="H32" s="5">
        <v>222273.06748096799</v>
      </c>
      <c r="I32" s="5">
        <v>86634.538676350494</v>
      </c>
      <c r="J32" s="5">
        <v>44916.1006153985</v>
      </c>
      <c r="K32" s="5">
        <v>9138.6603526333001</v>
      </c>
      <c r="L32" s="5">
        <v>20745.486298223699</v>
      </c>
      <c r="M32" s="5">
        <v>2816.9742330795698</v>
      </c>
      <c r="N32" s="5">
        <v>86617.221499335094</v>
      </c>
      <c r="O32" s="5">
        <v>325.700000000015</v>
      </c>
      <c r="P32" s="5">
        <f t="shared" si="1"/>
        <v>81.425000000003749</v>
      </c>
      <c r="Q32" s="5">
        <v>4</v>
      </c>
    </row>
    <row r="33" spans="1:17" ht="14.25" customHeight="1" x14ac:dyDescent="0.3">
      <c r="A33" s="3">
        <v>10</v>
      </c>
      <c r="B33" s="4">
        <f t="shared" si="0"/>
        <v>10000</v>
      </c>
      <c r="C33" s="5">
        <v>1166439.68392776</v>
      </c>
      <c r="D33" s="5">
        <v>63797.9772430835</v>
      </c>
      <c r="E33" s="5">
        <v>28709.0897593876</v>
      </c>
      <c r="F33" s="5">
        <v>7321.3575210621802</v>
      </c>
      <c r="G33" s="5">
        <v>215334.04473712301</v>
      </c>
      <c r="H33" s="5">
        <v>226334.04473712301</v>
      </c>
      <c r="I33" s="5">
        <v>89376.107901597396</v>
      </c>
      <c r="J33" s="5">
        <v>46035.216056183002</v>
      </c>
      <c r="K33" s="5">
        <v>9330.4541718009696</v>
      </c>
      <c r="L33" s="5">
        <v>21124.5108421314</v>
      </c>
      <c r="M33" s="5">
        <v>2871.12059649497</v>
      </c>
      <c r="N33" s="5">
        <v>89361.301666610394</v>
      </c>
      <c r="O33" s="5">
        <v>329.100000000016</v>
      </c>
      <c r="P33" s="5">
        <f t="shared" si="1"/>
        <v>82.275000000003999</v>
      </c>
      <c r="Q33" s="5">
        <v>4</v>
      </c>
    </row>
    <row r="34" spans="1:17" ht="14.25" customHeight="1" x14ac:dyDescent="0.3"/>
    <row r="35" spans="1:17" ht="14.25" customHeight="1" x14ac:dyDescent="0.3"/>
    <row r="36" spans="1:17" ht="14.25" customHeight="1" x14ac:dyDescent="0.3"/>
    <row r="37" spans="1:17" ht="14.25" customHeight="1" x14ac:dyDescent="0.3"/>
    <row r="38" spans="1:17" ht="14.25" customHeight="1" x14ac:dyDescent="0.3"/>
    <row r="39" spans="1:17" ht="14.25" customHeight="1" x14ac:dyDescent="0.3"/>
    <row r="40" spans="1:17" ht="14.25" customHeight="1" x14ac:dyDescent="0.3"/>
    <row r="41" spans="1:17" ht="14.25" customHeight="1" x14ac:dyDescent="0.3"/>
    <row r="42" spans="1:17" ht="14.25" customHeight="1" x14ac:dyDescent="0.3"/>
    <row r="43" spans="1:17" ht="14.25" customHeight="1" x14ac:dyDescent="0.3"/>
    <row r="44" spans="1:17" ht="14.25" customHeight="1" x14ac:dyDescent="0.3"/>
    <row r="45" spans="1:17" ht="14.25" customHeight="1" x14ac:dyDescent="0.3"/>
    <row r="46" spans="1:17" ht="14.25" customHeight="1" x14ac:dyDescent="0.3"/>
    <row r="47" spans="1:17" ht="14.25" customHeight="1" x14ac:dyDescent="0.3"/>
    <row r="48" spans="1:17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1000"/>
  <sheetViews>
    <sheetView workbookViewId="0"/>
  </sheetViews>
  <sheetFormatPr defaultColWidth="14.44140625" defaultRowHeight="15" customHeight="1" x14ac:dyDescent="0.3"/>
  <cols>
    <col min="1" max="2" width="8.6640625" customWidth="1"/>
    <col min="3" max="3" width="12" customWidth="1"/>
    <col min="4" max="17" width="9" customWidth="1"/>
    <col min="18" max="19" width="8.6640625" customWidth="1"/>
    <col min="20" max="20" width="32.44140625" customWidth="1"/>
    <col min="21" max="21" width="13.33203125" customWidth="1"/>
    <col min="22" max="26" width="8.6640625" customWidth="1"/>
  </cols>
  <sheetData>
    <row r="1" spans="1:21" ht="14.25" customHeight="1" x14ac:dyDescent="0.3">
      <c r="A1" s="10" t="s">
        <v>0</v>
      </c>
      <c r="B1" s="10" t="s">
        <v>17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0" t="s">
        <v>16</v>
      </c>
    </row>
    <row r="2" spans="1:21" ht="14.25" customHeight="1" x14ac:dyDescent="0.3">
      <c r="A2" s="14">
        <v>1</v>
      </c>
      <c r="B2" s="15">
        <v>9.4999999999999998E-3</v>
      </c>
      <c r="C2" s="16">
        <v>787043.55461893498</v>
      </c>
      <c r="D2" s="16">
        <v>49070.952487499002</v>
      </c>
      <c r="E2" s="16">
        <v>22081.928619374499</v>
      </c>
      <c r="F2" s="16">
        <v>2880.0501577273599</v>
      </c>
      <c r="G2" s="16">
        <v>84707.3575802165</v>
      </c>
      <c r="H2" s="16">
        <v>185707.35758021599</v>
      </c>
      <c r="I2" s="16">
        <v>60305.638285566602</v>
      </c>
      <c r="J2" s="16">
        <v>33657.049436089699</v>
      </c>
      <c r="K2" s="16">
        <v>7176.6268012967303</v>
      </c>
      <c r="L2" s="16">
        <v>17332.686707486799</v>
      </c>
      <c r="M2" s="16">
        <v>1129.4314344028801</v>
      </c>
      <c r="N2" s="16">
        <v>60295.794379276202</v>
      </c>
      <c r="O2" s="16">
        <v>288.69999999999698</v>
      </c>
      <c r="P2" s="16">
        <v>72.174999999999201</v>
      </c>
      <c r="Q2" s="16">
        <v>4</v>
      </c>
    </row>
    <row r="3" spans="1:21" ht="14.25" customHeight="1" x14ac:dyDescent="0.3">
      <c r="A3" s="14">
        <v>2</v>
      </c>
      <c r="B3" s="15">
        <v>1.04999999999999E-2</v>
      </c>
      <c r="C3" s="16">
        <v>826111.64398498402</v>
      </c>
      <c r="D3" s="16">
        <v>50681.695949999303</v>
      </c>
      <c r="E3" s="16">
        <v>22806.763177499699</v>
      </c>
      <c r="F3" s="16">
        <v>3287.7016252926801</v>
      </c>
      <c r="G3" s="16">
        <v>96697.106626255394</v>
      </c>
      <c r="H3" s="16">
        <v>197697.106626255</v>
      </c>
      <c r="I3" s="16">
        <v>63299.152497061397</v>
      </c>
      <c r="J3" s="16">
        <v>35140.674429481303</v>
      </c>
      <c r="K3" s="16">
        <v>7412.19803268741</v>
      </c>
      <c r="L3" s="16">
        <v>18451.7299517838</v>
      </c>
      <c r="M3" s="16">
        <v>1289.2947550167301</v>
      </c>
      <c r="N3" s="16">
        <v>63293.897168969299</v>
      </c>
      <c r="O3" s="16">
        <v>293.39999999999799</v>
      </c>
      <c r="P3" s="16">
        <v>73.349999999999497</v>
      </c>
      <c r="Q3" s="16">
        <v>4</v>
      </c>
    </row>
    <row r="4" spans="1:21" ht="14.25" customHeight="1" x14ac:dyDescent="0.3">
      <c r="A4" s="14">
        <v>3</v>
      </c>
      <c r="B4" s="15">
        <v>1.1499999999999899E-2</v>
      </c>
      <c r="C4" s="16">
        <v>867323.93674499297</v>
      </c>
      <c r="D4" s="16">
        <v>52353.557549999699</v>
      </c>
      <c r="E4" s="16">
        <v>23559.1008974998</v>
      </c>
      <c r="F4" s="16">
        <v>3719.5979257212698</v>
      </c>
      <c r="G4" s="16">
        <v>109399.938991802</v>
      </c>
      <c r="H4" s="16">
        <v>210399.93899180199</v>
      </c>
      <c r="I4" s="16">
        <v>66456.962005211593</v>
      </c>
      <c r="J4" s="16">
        <v>36698.010809097301</v>
      </c>
      <c r="K4" s="16">
        <v>7656.7077916874596</v>
      </c>
      <c r="L4" s="16">
        <v>19637.327639234802</v>
      </c>
      <c r="M4" s="16">
        <v>1458.6658532240201</v>
      </c>
      <c r="N4" s="16">
        <v>66450.712093243594</v>
      </c>
      <c r="O4" s="16">
        <v>298.19999999999902</v>
      </c>
      <c r="P4" s="16">
        <v>74.549999999999798</v>
      </c>
      <c r="Q4" s="16">
        <v>4</v>
      </c>
      <c r="T4" s="17" t="s">
        <v>18</v>
      </c>
      <c r="U4" s="17" t="s">
        <v>19</v>
      </c>
    </row>
    <row r="5" spans="1:21" ht="14.25" customHeight="1" x14ac:dyDescent="0.3">
      <c r="A5" s="14">
        <v>4</v>
      </c>
      <c r="B5" s="15">
        <v>1.24999999999999E-2</v>
      </c>
      <c r="C5" s="16">
        <v>910785.74378896202</v>
      </c>
      <c r="D5" s="16">
        <v>54088.232887500097</v>
      </c>
      <c r="E5" s="16">
        <v>24339.704799374998</v>
      </c>
      <c r="F5" s="16">
        <v>4177.0027770803599</v>
      </c>
      <c r="G5" s="16">
        <v>122853.02285530401</v>
      </c>
      <c r="H5" s="16">
        <v>223853.02285530401</v>
      </c>
      <c r="I5" s="16">
        <v>69787.136046341606</v>
      </c>
      <c r="J5" s="16">
        <v>38332.296461921702</v>
      </c>
      <c r="K5" s="16">
        <v>7910.4040597968897</v>
      </c>
      <c r="L5" s="16">
        <v>20892.948799828398</v>
      </c>
      <c r="M5" s="16">
        <v>1638.04030473739</v>
      </c>
      <c r="N5" s="16">
        <v>69773.689626284497</v>
      </c>
      <c r="O5" s="16">
        <v>303.10000000000002</v>
      </c>
      <c r="P5" s="16">
        <v>75.775000000000105</v>
      </c>
      <c r="Q5" s="16">
        <v>4</v>
      </c>
      <c r="T5" s="18" t="s">
        <v>20</v>
      </c>
      <c r="U5" s="18">
        <v>1000</v>
      </c>
    </row>
    <row r="6" spans="1:21" ht="14.25" customHeight="1" x14ac:dyDescent="0.3">
      <c r="A6" s="14">
        <v>5</v>
      </c>
      <c r="B6" s="15">
        <v>1.3499999999999899E-2</v>
      </c>
      <c r="C6" s="16">
        <v>955675.74666668102</v>
      </c>
      <c r="D6" s="16">
        <v>55851.180000000502</v>
      </c>
      <c r="E6" s="16">
        <v>25133.031000000199</v>
      </c>
      <c r="F6" s="16">
        <v>4658.1994498567101</v>
      </c>
      <c r="G6" s="16">
        <v>137005.86617225601</v>
      </c>
      <c r="H6" s="16">
        <v>238005.86617225601</v>
      </c>
      <c r="I6" s="16">
        <v>73226.742736841101</v>
      </c>
      <c r="J6" s="16">
        <v>40017.487829600803</v>
      </c>
      <c r="K6" s="16">
        <v>8168.2350750000796</v>
      </c>
      <c r="L6" s="16">
        <v>22213.8808427439</v>
      </c>
      <c r="M6" s="16">
        <v>1826.7448822967399</v>
      </c>
      <c r="N6" s="16">
        <v>73226.348629641507</v>
      </c>
      <c r="O6" s="16">
        <v>308.00000000000102</v>
      </c>
      <c r="P6" s="16">
        <v>77.000000000000298</v>
      </c>
      <c r="Q6" s="16">
        <v>4</v>
      </c>
      <c r="T6" s="18" t="s">
        <v>21</v>
      </c>
      <c r="U6" s="18">
        <v>10</v>
      </c>
    </row>
    <row r="7" spans="1:21" ht="14.25" customHeight="1" x14ac:dyDescent="0.3">
      <c r="A7" s="14">
        <v>6</v>
      </c>
      <c r="B7" s="15">
        <v>1.44999999999999E-2</v>
      </c>
      <c r="C7" s="16">
        <v>1003939.67568481</v>
      </c>
      <c r="D7" s="16">
        <v>57716.110387500899</v>
      </c>
      <c r="E7" s="16">
        <v>25972.249674375402</v>
      </c>
      <c r="F7" s="16">
        <v>5170.3151495421698</v>
      </c>
      <c r="G7" s="16">
        <v>152068.09263359301</v>
      </c>
      <c r="H7" s="16">
        <v>253068.09263359301</v>
      </c>
      <c r="I7" s="16">
        <v>76924.869769997706</v>
      </c>
      <c r="J7" s="16">
        <v>41814.950392217601</v>
      </c>
      <c r="K7" s="16">
        <v>8440.9811441720194</v>
      </c>
      <c r="L7" s="16">
        <v>23619.688645802002</v>
      </c>
      <c r="M7" s="16">
        <v>2027.57456844791</v>
      </c>
      <c r="N7" s="16">
        <v>76903.194750639595</v>
      </c>
      <c r="O7" s="16">
        <v>313.10000000000201</v>
      </c>
      <c r="P7" s="16">
        <v>78.275000000000603</v>
      </c>
      <c r="Q7" s="16">
        <v>4</v>
      </c>
      <c r="T7" s="18" t="s">
        <v>22</v>
      </c>
      <c r="U7" s="18">
        <v>1</v>
      </c>
    </row>
    <row r="8" spans="1:21" ht="14.25" customHeight="1" x14ac:dyDescent="0.3">
      <c r="A8" s="14">
        <v>7</v>
      </c>
      <c r="B8" s="15">
        <v>1.5499999999999899E-2</v>
      </c>
      <c r="C8" s="16">
        <v>1053801.8119117001</v>
      </c>
      <c r="D8" s="16">
        <v>59611.667550001403</v>
      </c>
      <c r="E8" s="16">
        <v>26825.2503975006</v>
      </c>
      <c r="F8" s="16">
        <v>5708.4069609299504</v>
      </c>
      <c r="G8" s="16">
        <v>167894.322380292</v>
      </c>
      <c r="H8" s="16">
        <v>268894.322380292</v>
      </c>
      <c r="I8" s="16">
        <v>80745.456234110505</v>
      </c>
      <c r="J8" s="16">
        <v>43668.530234589198</v>
      </c>
      <c r="K8" s="16">
        <v>8718.2063791877099</v>
      </c>
      <c r="L8" s="16">
        <v>25096.803422160599</v>
      </c>
      <c r="M8" s="16">
        <v>2238.5909650705698</v>
      </c>
      <c r="N8" s="16">
        <v>80722.131001008107</v>
      </c>
      <c r="O8" s="16">
        <v>318.200000000003</v>
      </c>
      <c r="P8" s="16">
        <v>79.550000000000907</v>
      </c>
      <c r="Q8" s="16">
        <v>4</v>
      </c>
      <c r="T8" s="18" t="s">
        <v>23</v>
      </c>
      <c r="U8" s="18">
        <v>20000</v>
      </c>
    </row>
    <row r="9" spans="1:21" ht="14.25" customHeight="1" x14ac:dyDescent="0.3">
      <c r="A9" s="14">
        <v>8</v>
      </c>
      <c r="B9" s="15">
        <v>1.64999999999999E-2</v>
      </c>
      <c r="C9" s="16">
        <v>1105288.1881060901</v>
      </c>
      <c r="D9" s="16">
        <v>61537.851487501903</v>
      </c>
      <c r="E9" s="16">
        <v>27692.033169375802</v>
      </c>
      <c r="F9" s="16">
        <v>6273.04252596685</v>
      </c>
      <c r="G9" s="16">
        <v>184501.25076373099</v>
      </c>
      <c r="H9" s="16">
        <v>285501.25076373102</v>
      </c>
      <c r="I9" s="16">
        <v>84690.4968372531</v>
      </c>
      <c r="J9" s="16">
        <v>45579.086886678801</v>
      </c>
      <c r="K9" s="16">
        <v>8999.9107800471502</v>
      </c>
      <c r="L9" s="16">
        <v>26646.7834046149</v>
      </c>
      <c r="M9" s="16">
        <v>2460.0166768497402</v>
      </c>
      <c r="N9" s="16">
        <v>84685.797748190598</v>
      </c>
      <c r="O9" s="16">
        <v>323.30000000000501</v>
      </c>
      <c r="P9" s="16">
        <v>80.825000000001197</v>
      </c>
      <c r="Q9" s="16">
        <v>4</v>
      </c>
      <c r="T9" s="18" t="s">
        <v>24</v>
      </c>
      <c r="U9" s="18">
        <v>20</v>
      </c>
    </row>
    <row r="10" spans="1:21" ht="14.25" customHeight="1" x14ac:dyDescent="0.3">
      <c r="A10" s="14">
        <v>9</v>
      </c>
      <c r="B10" s="15">
        <v>1.7499999999999901E-2</v>
      </c>
      <c r="C10" s="16">
        <v>1160542.61499839</v>
      </c>
      <c r="D10" s="16">
        <v>63572.023950002404</v>
      </c>
      <c r="E10" s="16">
        <v>28607.410777501002</v>
      </c>
      <c r="F10" s="16">
        <v>6873.1535302793</v>
      </c>
      <c r="G10" s="16">
        <v>202151.57441997901</v>
      </c>
      <c r="H10" s="16">
        <v>303151.57441997901</v>
      </c>
      <c r="I10" s="16">
        <v>88924.2567890223</v>
      </c>
      <c r="J10" s="16">
        <v>47613.782164604898</v>
      </c>
      <c r="K10" s="16">
        <v>9297.4085026878492</v>
      </c>
      <c r="L10" s="16">
        <v>28294.146945864701</v>
      </c>
      <c r="M10" s="16">
        <v>2695.3543255997201</v>
      </c>
      <c r="N10" s="16">
        <v>88900.6919387573</v>
      </c>
      <c r="O10" s="16">
        <v>328.60000000000599</v>
      </c>
      <c r="P10" s="16">
        <v>82.150000000001498</v>
      </c>
      <c r="Q10" s="16">
        <v>4</v>
      </c>
      <c r="T10" s="18" t="s">
        <v>25</v>
      </c>
      <c r="U10" s="18">
        <v>480</v>
      </c>
    </row>
    <row r="11" spans="1:21" ht="14.25" customHeight="1" x14ac:dyDescent="0.3">
      <c r="A11" s="14">
        <v>10</v>
      </c>
      <c r="B11" s="15">
        <v>1.8499999999999898E-2</v>
      </c>
      <c r="C11" s="16">
        <v>1217608.5027882</v>
      </c>
      <c r="D11" s="16">
        <v>65639.272387502904</v>
      </c>
      <c r="E11" s="16">
        <v>29537.672574376302</v>
      </c>
      <c r="F11" s="16">
        <v>7502.1793918694302</v>
      </c>
      <c r="G11" s="16">
        <v>220652.33505498301</v>
      </c>
      <c r="H11" s="16">
        <v>321652.33505498298</v>
      </c>
      <c r="I11" s="16">
        <v>93296.816309140704</v>
      </c>
      <c r="J11" s="16">
        <v>49711.1179377808</v>
      </c>
      <c r="K11" s="16">
        <v>9599.7435866723008</v>
      </c>
      <c r="L11" s="16">
        <v>30020.884605131701</v>
      </c>
      <c r="M11" s="16">
        <v>2942.0311340664398</v>
      </c>
      <c r="N11" s="16">
        <v>93273.777263651398</v>
      </c>
      <c r="O11" s="16">
        <v>333.90000000000703</v>
      </c>
      <c r="P11" s="16">
        <v>83.475000000001799</v>
      </c>
      <c r="Q11" s="16">
        <v>4</v>
      </c>
      <c r="T11" s="18" t="s">
        <v>26</v>
      </c>
      <c r="U11" s="18">
        <v>14</v>
      </c>
    </row>
    <row r="12" spans="1:21" ht="14.25" customHeight="1" x14ac:dyDescent="0.3">
      <c r="A12" s="14">
        <v>11</v>
      </c>
      <c r="B12" s="15">
        <v>1.9499999999999899E-2</v>
      </c>
      <c r="C12" s="16">
        <v>1276515.06858676</v>
      </c>
      <c r="D12" s="16">
        <v>67739.596800003404</v>
      </c>
      <c r="E12" s="16">
        <v>30482.818560001499</v>
      </c>
      <c r="F12" s="16">
        <v>8160.7331465805801</v>
      </c>
      <c r="G12" s="16">
        <v>240021.563134722</v>
      </c>
      <c r="H12" s="16">
        <v>341021.563134722</v>
      </c>
      <c r="I12" s="16">
        <v>97810.4141003236</v>
      </c>
      <c r="J12" s="16">
        <v>51872.040019325897</v>
      </c>
      <c r="K12" s="16">
        <v>9906.9160320004994</v>
      </c>
      <c r="L12" s="16">
        <v>31828.679225907399</v>
      </c>
      <c r="M12" s="16">
        <v>3200.28750846297</v>
      </c>
      <c r="N12" s="16">
        <v>97807.922785696806</v>
      </c>
      <c r="O12" s="16">
        <v>339.200000000008</v>
      </c>
      <c r="P12" s="16">
        <v>84.8000000000021</v>
      </c>
      <c r="Q12" s="16">
        <v>4</v>
      </c>
      <c r="T12" s="18" t="s">
        <v>27</v>
      </c>
      <c r="U12" s="18">
        <v>20</v>
      </c>
    </row>
    <row r="13" spans="1:21" ht="14.25" customHeight="1" x14ac:dyDescent="0.3">
      <c r="A13" s="14">
        <v>12</v>
      </c>
      <c r="B13" s="15">
        <v>2.04999999999999E-2</v>
      </c>
      <c r="C13" s="16">
        <v>1339621.9818357399</v>
      </c>
      <c r="D13" s="16">
        <v>69954.150487503997</v>
      </c>
      <c r="E13" s="16">
        <v>31479.367719376802</v>
      </c>
      <c r="F13" s="16">
        <v>8859.7059104937307</v>
      </c>
      <c r="G13" s="16">
        <v>260579.58560275601</v>
      </c>
      <c r="H13" s="16">
        <v>361579.58560275601</v>
      </c>
      <c r="I13" s="16">
        <v>102645.855114199</v>
      </c>
      <c r="J13" s="16">
        <v>54169.958595092001</v>
      </c>
      <c r="K13" s="16">
        <v>10230.7945087974</v>
      </c>
      <c r="L13" s="16">
        <v>33747.4279895906</v>
      </c>
      <c r="M13" s="16">
        <v>3474.3944747034202</v>
      </c>
      <c r="N13" s="16">
        <v>102622.57556818301</v>
      </c>
      <c r="O13" s="16">
        <v>344.70000000000903</v>
      </c>
      <c r="P13" s="16">
        <v>86.175000000002399</v>
      </c>
      <c r="Q13" s="16">
        <v>4</v>
      </c>
      <c r="T13" s="18" t="s">
        <v>28</v>
      </c>
      <c r="U13" s="18">
        <v>2</v>
      </c>
    </row>
    <row r="14" spans="1:21" ht="14.25" customHeight="1" x14ac:dyDescent="0.3">
      <c r="A14" s="14">
        <v>13</v>
      </c>
      <c r="B14" s="15">
        <v>2.1499999999999901E-2</v>
      </c>
      <c r="C14" s="16">
        <v>1404775.2281784599</v>
      </c>
      <c r="D14" s="16">
        <v>72204.323550004498</v>
      </c>
      <c r="E14" s="16">
        <v>32491.945597501999</v>
      </c>
      <c r="F14" s="16">
        <v>9590.7732140954704</v>
      </c>
      <c r="G14" s="16">
        <v>282081.56512045499</v>
      </c>
      <c r="H14" s="16">
        <v>383081.56512045499</v>
      </c>
      <c r="I14" s="16">
        <v>107638.092308718</v>
      </c>
      <c r="J14" s="16">
        <v>56537.605622075702</v>
      </c>
      <c r="K14" s="16">
        <v>10559.8823191881</v>
      </c>
      <c r="L14" s="16">
        <v>35754.279411242402</v>
      </c>
      <c r="M14" s="16">
        <v>3761.0875349394</v>
      </c>
      <c r="N14" s="16">
        <v>107612.85488744501</v>
      </c>
      <c r="O14" s="16">
        <v>350.20000000001102</v>
      </c>
      <c r="P14" s="16">
        <v>87.550000000002697</v>
      </c>
      <c r="Q14" s="16">
        <v>4</v>
      </c>
      <c r="T14" s="18" t="s">
        <v>29</v>
      </c>
      <c r="U14" s="18">
        <v>0.45</v>
      </c>
    </row>
    <row r="15" spans="1:21" ht="14.25" customHeight="1" x14ac:dyDescent="0.3">
      <c r="A15" s="14">
        <v>14</v>
      </c>
      <c r="B15" s="15">
        <v>2.2499999999999899E-2</v>
      </c>
      <c r="C15" s="16">
        <v>1472007.45870869</v>
      </c>
      <c r="D15" s="16">
        <v>74490.115987505196</v>
      </c>
      <c r="E15" s="16">
        <v>33520.552194377298</v>
      </c>
      <c r="F15" s="16">
        <v>10354.5952330447</v>
      </c>
      <c r="G15" s="16">
        <v>304546.91861896397</v>
      </c>
      <c r="H15" s="16">
        <v>405546.91861896397</v>
      </c>
      <c r="I15" s="16">
        <v>112789.627508636</v>
      </c>
      <c r="J15" s="16">
        <v>58976.018538850702</v>
      </c>
      <c r="K15" s="16">
        <v>10894.179463172601</v>
      </c>
      <c r="L15" s="16">
        <v>37851.045737769899</v>
      </c>
      <c r="M15" s="16">
        <v>4060.62558158618</v>
      </c>
      <c r="N15" s="16">
        <v>112781.869321379</v>
      </c>
      <c r="O15" s="16">
        <v>355.70000000001198</v>
      </c>
      <c r="P15" s="16">
        <v>88.925000000003095</v>
      </c>
      <c r="Q15" s="16">
        <v>4</v>
      </c>
      <c r="T15" s="18" t="s">
        <v>30</v>
      </c>
      <c r="U15" s="18">
        <v>200</v>
      </c>
    </row>
    <row r="16" spans="1:21" ht="14.25" customHeight="1" x14ac:dyDescent="0.3">
      <c r="A16" s="14">
        <v>15</v>
      </c>
      <c r="B16" s="15">
        <v>2.3499999999999899E-2</v>
      </c>
      <c r="C16" s="16">
        <v>1542631.8711103799</v>
      </c>
      <c r="D16" s="16">
        <v>76854.064987505801</v>
      </c>
      <c r="E16" s="16">
        <v>34584.329244377601</v>
      </c>
      <c r="F16" s="16">
        <v>11158.0078771439</v>
      </c>
      <c r="G16" s="16">
        <v>328176.70226893999</v>
      </c>
      <c r="H16" s="16">
        <v>429176.70226893999</v>
      </c>
      <c r="I16" s="16">
        <v>118201.08186008999</v>
      </c>
      <c r="J16" s="16">
        <v>61525.775272597399</v>
      </c>
      <c r="K16" s="16">
        <v>11239.907004422699</v>
      </c>
      <c r="L16" s="16">
        <v>40056.4922117678</v>
      </c>
      <c r="M16" s="16">
        <v>4375.6893635858696</v>
      </c>
      <c r="N16" s="16">
        <v>118197.863852373</v>
      </c>
      <c r="O16" s="16">
        <v>361.30000000001297</v>
      </c>
      <c r="P16" s="16">
        <v>90.325000000003399</v>
      </c>
      <c r="Q16" s="16">
        <v>4</v>
      </c>
      <c r="T16" s="18" t="s">
        <v>31</v>
      </c>
      <c r="U16" s="18">
        <v>250</v>
      </c>
    </row>
    <row r="17" spans="1:21" ht="14.25" customHeight="1" x14ac:dyDescent="0.3">
      <c r="A17" s="14">
        <v>16</v>
      </c>
      <c r="B17" s="15">
        <v>2.44999999999999E-2</v>
      </c>
      <c r="C17" s="16">
        <v>1616801.1439585299</v>
      </c>
      <c r="D17" s="16">
        <v>79298.148750006396</v>
      </c>
      <c r="E17" s="16">
        <v>35684.166937502901</v>
      </c>
      <c r="F17" s="16">
        <v>12002.7591387701</v>
      </c>
      <c r="G17" s="16">
        <v>353022.327610887</v>
      </c>
      <c r="H17" s="16">
        <v>454022.327610887</v>
      </c>
      <c r="I17" s="16">
        <v>123884.154053534</v>
      </c>
      <c r="J17" s="16">
        <v>64191.342519365797</v>
      </c>
      <c r="K17" s="16">
        <v>11597.3542546884</v>
      </c>
      <c r="L17" s="16">
        <v>42375.417243682801</v>
      </c>
      <c r="M17" s="16">
        <v>4706.9643681451698</v>
      </c>
      <c r="N17" s="16">
        <v>123871.07838588201</v>
      </c>
      <c r="O17" s="16">
        <v>367.00000000001398</v>
      </c>
      <c r="P17" s="16">
        <v>91.750000000003695</v>
      </c>
      <c r="Q17" s="16">
        <v>4</v>
      </c>
      <c r="T17" s="18" t="s">
        <v>32</v>
      </c>
      <c r="U17" s="18">
        <v>8</v>
      </c>
    </row>
    <row r="18" spans="1:21" ht="14.25" customHeight="1" x14ac:dyDescent="0.3">
      <c r="A18" s="14">
        <v>17</v>
      </c>
      <c r="B18" s="15">
        <v>2.5499999999999901E-2</v>
      </c>
      <c r="C18" s="16">
        <v>1693310.46844417</v>
      </c>
      <c r="D18" s="16">
        <v>81780.489487507104</v>
      </c>
      <c r="E18" s="16">
        <v>36801.220269378202</v>
      </c>
      <c r="F18" s="16">
        <v>12883.736803124</v>
      </c>
      <c r="G18" s="16">
        <v>378933.43538600003</v>
      </c>
      <c r="H18" s="16">
        <v>479933.43538600003</v>
      </c>
      <c r="I18" s="16">
        <v>129746.528023598</v>
      </c>
      <c r="J18" s="16">
        <v>66935.441246344897</v>
      </c>
      <c r="K18" s="16">
        <v>11960.396587547901</v>
      </c>
      <c r="L18" s="16">
        <v>44793.787302693403</v>
      </c>
      <c r="M18" s="16">
        <v>5052.44580514667</v>
      </c>
      <c r="N18" s="16">
        <v>129742.070941732</v>
      </c>
      <c r="O18" s="16">
        <v>372.70000000001602</v>
      </c>
      <c r="P18" s="16">
        <v>93.175000000004005</v>
      </c>
      <c r="Q18" s="16">
        <v>4</v>
      </c>
      <c r="T18" s="18" t="s">
        <v>33</v>
      </c>
      <c r="U18" s="18">
        <v>250</v>
      </c>
    </row>
    <row r="19" spans="1:21" ht="14.25" customHeight="1" x14ac:dyDescent="0.3">
      <c r="A19" s="14">
        <v>18</v>
      </c>
      <c r="B19" s="15">
        <v>2.6499999999999899E-2</v>
      </c>
      <c r="C19" s="16">
        <v>1773601.5781512801</v>
      </c>
      <c r="D19" s="16">
        <v>84345.649687507801</v>
      </c>
      <c r="E19" s="16">
        <v>37955.542359378502</v>
      </c>
      <c r="F19" s="16">
        <v>13808.9456364707</v>
      </c>
      <c r="G19" s="16">
        <v>406145.45989619801</v>
      </c>
      <c r="H19" s="16">
        <v>507145.45989619801</v>
      </c>
      <c r="I19" s="16">
        <v>135898.67372268601</v>
      </c>
      <c r="J19" s="16">
        <v>69802.293465372699</v>
      </c>
      <c r="K19" s="16">
        <v>12335.551266798</v>
      </c>
      <c r="L19" s="16">
        <v>47333.5762569785</v>
      </c>
      <c r="M19" s="16">
        <v>5415.2727986159698</v>
      </c>
      <c r="N19" s="16">
        <v>135886.69378776499</v>
      </c>
      <c r="O19" s="16">
        <v>378.500000000017</v>
      </c>
      <c r="P19" s="16">
        <v>94.625000000004306</v>
      </c>
      <c r="Q19" s="16">
        <v>4</v>
      </c>
      <c r="T19" s="18" t="s">
        <v>34</v>
      </c>
      <c r="U19" s="18">
        <v>60</v>
      </c>
    </row>
    <row r="20" spans="1:21" ht="14.25" customHeight="1" x14ac:dyDescent="0.3">
      <c r="A20" s="14">
        <v>19</v>
      </c>
      <c r="B20" s="15">
        <v>2.74999999999999E-2</v>
      </c>
      <c r="C20" s="16">
        <v>1856391.4880833901</v>
      </c>
      <c r="D20" s="16">
        <v>86950.420987508507</v>
      </c>
      <c r="E20" s="16">
        <v>39127.689444378797</v>
      </c>
      <c r="F20" s="16">
        <v>14772.579675782599</v>
      </c>
      <c r="G20" s="16">
        <v>434487.63752301899</v>
      </c>
      <c r="H20" s="16">
        <v>535487.63752301899</v>
      </c>
      <c r="I20" s="16">
        <v>142242.284991414</v>
      </c>
      <c r="J20" s="16">
        <v>72752.384003967294</v>
      </c>
      <c r="K20" s="16">
        <v>12716.4990694231</v>
      </c>
      <c r="L20" s="16">
        <v>49978.8461688151</v>
      </c>
      <c r="M20" s="16">
        <v>5793.1685003069297</v>
      </c>
      <c r="N20" s="16">
        <v>142240.897742512</v>
      </c>
      <c r="O20" s="16">
        <v>384.30000000001797</v>
      </c>
      <c r="P20" s="16">
        <v>96.075000000004707</v>
      </c>
      <c r="Q20" s="16">
        <v>4</v>
      </c>
      <c r="T20" s="18" t="s">
        <v>35</v>
      </c>
      <c r="U20" s="18">
        <v>75</v>
      </c>
    </row>
    <row r="21" spans="1:21" ht="14.25" customHeight="1" x14ac:dyDescent="0.3">
      <c r="A21" s="14">
        <v>20</v>
      </c>
      <c r="B21" s="15">
        <v>2.84999999999999E-2</v>
      </c>
      <c r="C21" s="16">
        <v>1943212.1185119599</v>
      </c>
      <c r="D21" s="16">
        <v>89640.743550009196</v>
      </c>
      <c r="E21" s="16">
        <v>40338.334597504101</v>
      </c>
      <c r="F21" s="16">
        <v>15783.461977782301</v>
      </c>
      <c r="G21" s="16">
        <v>464219.46993477503</v>
      </c>
      <c r="H21" s="16">
        <v>565219.46993477503</v>
      </c>
      <c r="I21" s="16">
        <v>148894.742156742</v>
      </c>
      <c r="J21" s="16">
        <v>75832.475697280403</v>
      </c>
      <c r="K21" s="16">
        <v>13109.9587441888</v>
      </c>
      <c r="L21" s="16">
        <v>52753.817193912299</v>
      </c>
      <c r="M21" s="16">
        <v>6189.59293246367</v>
      </c>
      <c r="N21" s="16">
        <v>148885.84456784499</v>
      </c>
      <c r="O21" s="16">
        <v>390.20000000002</v>
      </c>
      <c r="P21" s="16">
        <v>97.550000000004999</v>
      </c>
      <c r="Q21" s="16">
        <v>4</v>
      </c>
      <c r="T21" s="18" t="s">
        <v>36</v>
      </c>
      <c r="U21" s="18">
        <v>85</v>
      </c>
    </row>
    <row r="22" spans="1:21" ht="14.25" customHeight="1" x14ac:dyDescent="0.3">
      <c r="T22" s="18" t="s">
        <v>37</v>
      </c>
      <c r="U22" s="18">
        <v>80</v>
      </c>
    </row>
    <row r="23" spans="1:21" ht="14.25" customHeight="1" x14ac:dyDescent="0.3">
      <c r="T23" s="19" t="s">
        <v>38</v>
      </c>
      <c r="U23" s="18">
        <v>8.8910000000000003E-2</v>
      </c>
    </row>
    <row r="24" spans="1:21" ht="14.25" customHeight="1" x14ac:dyDescent="0.3">
      <c r="T24" s="19" t="s">
        <v>39</v>
      </c>
      <c r="U24" s="20">
        <v>1.4216000000000001E-5</v>
      </c>
    </row>
    <row r="25" spans="1:21" ht="14.25" customHeight="1" x14ac:dyDescent="0.3">
      <c r="T25" s="19" t="s">
        <v>40</v>
      </c>
      <c r="U25" s="18">
        <v>1.2286999999999999E-2</v>
      </c>
    </row>
    <row r="26" spans="1:21" ht="14.25" customHeight="1" x14ac:dyDescent="0.3">
      <c r="T26" s="19" t="s">
        <v>41</v>
      </c>
      <c r="U26" s="18">
        <v>28.97</v>
      </c>
    </row>
    <row r="27" spans="1:21" ht="14.25" customHeight="1" x14ac:dyDescent="0.3">
      <c r="T27" s="19" t="s">
        <v>42</v>
      </c>
      <c r="U27" s="18">
        <v>4.0030000000000001</v>
      </c>
    </row>
    <row r="28" spans="1:21" ht="14.25" customHeight="1" x14ac:dyDescent="0.3"/>
    <row r="29" spans="1:21" ht="14.25" customHeight="1" x14ac:dyDescent="0.3"/>
    <row r="30" spans="1:21" ht="14.25" customHeight="1" x14ac:dyDescent="0.3"/>
    <row r="31" spans="1:21" ht="14.25" customHeight="1" x14ac:dyDescent="0.3"/>
    <row r="32" spans="1:21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1000"/>
  <sheetViews>
    <sheetView workbookViewId="0"/>
  </sheetViews>
  <sheetFormatPr defaultColWidth="14.44140625" defaultRowHeight="15" customHeight="1" x14ac:dyDescent="0.3"/>
  <cols>
    <col min="1" max="1" width="8.6640625" customWidth="1"/>
    <col min="2" max="2" width="18.6640625" customWidth="1"/>
    <col min="3" max="3" width="8.6640625" customWidth="1"/>
    <col min="4" max="4" width="11.88671875" customWidth="1"/>
    <col min="5" max="5" width="14.6640625" customWidth="1"/>
    <col min="6" max="6" width="7" customWidth="1"/>
    <col min="7" max="7" width="17.88671875" customWidth="1"/>
    <col min="8" max="26" width="8.6640625" customWidth="1"/>
  </cols>
  <sheetData>
    <row r="1" spans="1:17" ht="14.25" customHeight="1" x14ac:dyDescent="0.3"/>
    <row r="2" spans="1:17" ht="14.25" customHeight="1" x14ac:dyDescent="0.3"/>
    <row r="3" spans="1:17" ht="14.25" customHeight="1" x14ac:dyDescent="0.3">
      <c r="A3" s="10" t="s">
        <v>0</v>
      </c>
      <c r="B3" s="10" t="s">
        <v>43</v>
      </c>
      <c r="C3" s="10" t="s">
        <v>2</v>
      </c>
      <c r="D3" s="10" t="s">
        <v>3</v>
      </c>
      <c r="E3" s="10" t="s">
        <v>4</v>
      </c>
      <c r="F3" s="10" t="s">
        <v>5</v>
      </c>
      <c r="G3" s="10" t="s">
        <v>6</v>
      </c>
      <c r="H3" s="10" t="s">
        <v>7</v>
      </c>
      <c r="I3" s="10" t="s">
        <v>8</v>
      </c>
      <c r="J3" s="10" t="s">
        <v>9</v>
      </c>
      <c r="K3" s="10" t="s">
        <v>10</v>
      </c>
      <c r="L3" s="10" t="s">
        <v>11</v>
      </c>
      <c r="M3" s="10" t="s">
        <v>12</v>
      </c>
      <c r="N3" s="10" t="s">
        <v>13</v>
      </c>
      <c r="O3" s="10" t="s">
        <v>14</v>
      </c>
      <c r="P3" s="10" t="s">
        <v>15</v>
      </c>
      <c r="Q3" s="10" t="s">
        <v>16</v>
      </c>
    </row>
    <row r="4" spans="1:17" ht="14.25" customHeight="1" x14ac:dyDescent="0.3">
      <c r="A4" s="3">
        <v>1</v>
      </c>
      <c r="B4" s="3">
        <f t="shared" ref="B4:B18" si="0">10*A4</f>
        <v>10</v>
      </c>
      <c r="C4" s="5">
        <v>820628.89915632096</v>
      </c>
      <c r="D4" s="5">
        <v>50465.733463662</v>
      </c>
      <c r="E4" s="5">
        <v>22709.580058647902</v>
      </c>
      <c r="F4" s="5">
        <v>5905.6198648249101</v>
      </c>
      <c r="G4" s="5">
        <v>173694.701906615</v>
      </c>
      <c r="H4" s="5">
        <v>184694.701906615</v>
      </c>
      <c r="I4" s="5">
        <v>62879.048140054801</v>
      </c>
      <c r="J4" s="5">
        <v>34933.998933150397</v>
      </c>
      <c r="K4" s="5">
        <v>7380.6135190605701</v>
      </c>
      <c r="L4" s="5">
        <v>17238.172177950699</v>
      </c>
      <c r="M4" s="5">
        <v>2315.92935875486</v>
      </c>
      <c r="N4" s="5">
        <v>62868.713988916599</v>
      </c>
      <c r="O4" s="5">
        <v>292.699999999998</v>
      </c>
      <c r="P4" s="5">
        <f t="shared" ref="P4:P18" si="1">O4/4</f>
        <v>73.1749999999995</v>
      </c>
      <c r="Q4" s="5">
        <v>4</v>
      </c>
    </row>
    <row r="5" spans="1:17" ht="14.25" customHeight="1" x14ac:dyDescent="0.3">
      <c r="A5" s="3">
        <v>2</v>
      </c>
      <c r="B5" s="3">
        <f t="shared" si="0"/>
        <v>20</v>
      </c>
      <c r="C5" s="5">
        <v>869511.03106336901</v>
      </c>
      <c r="D5" s="5">
        <v>52450.397316155002</v>
      </c>
      <c r="E5" s="5">
        <v>23602.6787922697</v>
      </c>
      <c r="F5" s="5">
        <v>6118.17176390042</v>
      </c>
      <c r="G5" s="5">
        <v>179946.22835001201</v>
      </c>
      <c r="H5" s="5">
        <v>200946.22835001201</v>
      </c>
      <c r="I5" s="5">
        <v>66624.543733168495</v>
      </c>
      <c r="J5" s="5">
        <v>36779.979541279899</v>
      </c>
      <c r="K5" s="5">
        <v>7670.87060748768</v>
      </c>
      <c r="L5" s="5">
        <v>18754.981312667798</v>
      </c>
      <c r="M5" s="5">
        <v>2399.2830446668299</v>
      </c>
      <c r="N5" s="5">
        <v>66605.114506102196</v>
      </c>
      <c r="O5" s="5">
        <v>298.39999999999901</v>
      </c>
      <c r="P5" s="5">
        <f t="shared" si="1"/>
        <v>74.599999999999753</v>
      </c>
      <c r="Q5" s="5">
        <v>4</v>
      </c>
    </row>
    <row r="6" spans="1:17" ht="14.25" customHeight="1" x14ac:dyDescent="0.3">
      <c r="A6" s="3">
        <v>3</v>
      </c>
      <c r="B6" s="3">
        <f t="shared" si="0"/>
        <v>30</v>
      </c>
      <c r="C6" s="5">
        <v>916669.99377123499</v>
      </c>
      <c r="D6" s="5">
        <v>54330.128047027298</v>
      </c>
      <c r="E6" s="5">
        <v>24448.557621162301</v>
      </c>
      <c r="F6" s="5">
        <v>6318.8679945547501</v>
      </c>
      <c r="G6" s="5">
        <v>185849.05866337501</v>
      </c>
      <c r="H6" s="5">
        <v>216849.05866337501</v>
      </c>
      <c r="I6" s="5">
        <v>70238.004932733398</v>
      </c>
      <c r="J6" s="5">
        <v>38553.920182925103</v>
      </c>
      <c r="K6" s="5">
        <v>7945.7812268777498</v>
      </c>
      <c r="L6" s="5">
        <v>20239.245475248299</v>
      </c>
      <c r="M6" s="5">
        <v>2477.987448845</v>
      </c>
      <c r="N6" s="5">
        <v>70216.934333896206</v>
      </c>
      <c r="O6" s="5">
        <v>303.7</v>
      </c>
      <c r="P6" s="5">
        <f t="shared" si="1"/>
        <v>75.924999999999997</v>
      </c>
      <c r="Q6" s="5">
        <v>4</v>
      </c>
    </row>
    <row r="7" spans="1:17" ht="14.25" customHeight="1" x14ac:dyDescent="0.3">
      <c r="A7" s="3">
        <v>4</v>
      </c>
      <c r="B7" s="3">
        <f t="shared" si="0"/>
        <v>40</v>
      </c>
      <c r="C7" s="5">
        <v>961759.322820956</v>
      </c>
      <c r="D7" s="5">
        <v>56097.432957800098</v>
      </c>
      <c r="E7" s="5">
        <v>25243.844831009999</v>
      </c>
      <c r="F7" s="5">
        <v>6507.03317228777</v>
      </c>
      <c r="G7" s="5">
        <v>191383.32859669899</v>
      </c>
      <c r="H7" s="5">
        <v>232383.32859669899</v>
      </c>
      <c r="I7" s="5">
        <v>73692.884592510105</v>
      </c>
      <c r="J7" s="5">
        <v>40247.255278613397</v>
      </c>
      <c r="K7" s="5">
        <v>8204.2495700782692</v>
      </c>
      <c r="L7" s="5">
        <v>21689.110669025202</v>
      </c>
      <c r="M7" s="5">
        <v>2551.7777146226499</v>
      </c>
      <c r="N7" s="5">
        <v>73692.3932323396</v>
      </c>
      <c r="O7" s="5">
        <v>308.60000000000099</v>
      </c>
      <c r="P7" s="5">
        <f t="shared" si="1"/>
        <v>77.150000000000247</v>
      </c>
      <c r="Q7" s="5">
        <v>4</v>
      </c>
    </row>
    <row r="8" spans="1:17" ht="14.25" customHeight="1" x14ac:dyDescent="0.3">
      <c r="A8" s="3">
        <v>5</v>
      </c>
      <c r="B8" s="3">
        <f t="shared" si="0"/>
        <v>50</v>
      </c>
      <c r="C8" s="5">
        <v>1007338.92505683</v>
      </c>
      <c r="D8" s="5">
        <v>57856.096525280103</v>
      </c>
      <c r="E8" s="5">
        <v>26035.243436376</v>
      </c>
      <c r="F8" s="5">
        <v>6693.78845488967</v>
      </c>
      <c r="G8" s="5">
        <v>196876.131026166</v>
      </c>
      <c r="H8" s="5">
        <v>247876.131026166</v>
      </c>
      <c r="I8" s="5">
        <v>77185.330454629497</v>
      </c>
      <c r="J8" s="5">
        <v>41944.379093827898</v>
      </c>
      <c r="K8" s="5">
        <v>8461.4541168222204</v>
      </c>
      <c r="L8" s="5">
        <v>23135.105562442201</v>
      </c>
      <c r="M8" s="5">
        <v>2625.01508034889</v>
      </c>
      <c r="N8" s="5">
        <v>77165.953853441199</v>
      </c>
      <c r="O8" s="5">
        <v>313.40000000000202</v>
      </c>
      <c r="P8" s="5">
        <f t="shared" si="1"/>
        <v>78.350000000000506</v>
      </c>
      <c r="Q8" s="5">
        <v>4</v>
      </c>
    </row>
    <row r="9" spans="1:17" ht="14.25" customHeight="1" x14ac:dyDescent="0.3">
      <c r="A9" s="3">
        <v>6</v>
      </c>
      <c r="B9" s="3">
        <f t="shared" si="0"/>
        <v>60</v>
      </c>
      <c r="C9" s="5">
        <v>1051357.0309637301</v>
      </c>
      <c r="D9" s="5">
        <v>59529.495304646203</v>
      </c>
      <c r="E9" s="5">
        <v>26788.272887090799</v>
      </c>
      <c r="F9" s="5">
        <v>6871.0503671374199</v>
      </c>
      <c r="G9" s="5">
        <v>202089.71668051201</v>
      </c>
      <c r="H9" s="5">
        <v>263089.71668051201</v>
      </c>
      <c r="I9" s="5">
        <v>80558.129783534401</v>
      </c>
      <c r="J9" s="5">
        <v>43580.508429950598</v>
      </c>
      <c r="K9" s="5">
        <v>8706.1886883045099</v>
      </c>
      <c r="L9" s="5">
        <v>24555.040223514501</v>
      </c>
      <c r="M9" s="5">
        <v>2694.52955574016</v>
      </c>
      <c r="N9" s="5">
        <v>80536.266897509806</v>
      </c>
      <c r="O9" s="5">
        <v>317.90000000000299</v>
      </c>
      <c r="P9" s="5">
        <f t="shared" si="1"/>
        <v>79.475000000000747</v>
      </c>
      <c r="Q9" s="5">
        <v>4</v>
      </c>
    </row>
    <row r="10" spans="1:17" ht="14.25" customHeight="1" x14ac:dyDescent="0.3">
      <c r="A10" s="3">
        <v>7</v>
      </c>
      <c r="B10" s="3">
        <f t="shared" si="0"/>
        <v>70</v>
      </c>
      <c r="C10" s="5">
        <v>1094599.5062460499</v>
      </c>
      <c r="D10" s="5">
        <v>61150.810404806602</v>
      </c>
      <c r="E10" s="5">
        <v>27517.864682162999</v>
      </c>
      <c r="F10" s="5">
        <v>7042.3993222824301</v>
      </c>
      <c r="G10" s="5">
        <v>207129.39183183599</v>
      </c>
      <c r="H10" s="5">
        <v>278129.39183183602</v>
      </c>
      <c r="I10" s="5">
        <v>83871.497967091505</v>
      </c>
      <c r="J10" s="5">
        <v>45182.126302754099</v>
      </c>
      <c r="K10" s="5">
        <v>8943.3060217029706</v>
      </c>
      <c r="L10" s="5">
        <v>25958.743237637998</v>
      </c>
      <c r="M10" s="5">
        <v>2761.7252244244801</v>
      </c>
      <c r="N10" s="5">
        <v>83845.900786519604</v>
      </c>
      <c r="O10" s="5">
        <v>322.20000000000402</v>
      </c>
      <c r="P10" s="5">
        <f t="shared" si="1"/>
        <v>80.550000000001006</v>
      </c>
      <c r="Q10" s="5">
        <v>4</v>
      </c>
    </row>
    <row r="11" spans="1:17" ht="14.25" customHeight="1" x14ac:dyDescent="0.3">
      <c r="A11" s="3">
        <v>8</v>
      </c>
      <c r="B11" s="3">
        <f t="shared" si="0"/>
        <v>80</v>
      </c>
      <c r="C11" s="5">
        <v>1136919.8812148899</v>
      </c>
      <c r="D11" s="5">
        <v>62717.002334869001</v>
      </c>
      <c r="E11" s="5">
        <v>28222.651050691002</v>
      </c>
      <c r="F11" s="5">
        <v>7207.5633155491396</v>
      </c>
      <c r="G11" s="5">
        <v>211987.15633967999</v>
      </c>
      <c r="H11" s="5">
        <v>292987.15633968002</v>
      </c>
      <c r="I11" s="5">
        <v>87114.212058328907</v>
      </c>
      <c r="J11" s="5">
        <v>46745.665279432404</v>
      </c>
      <c r="K11" s="5">
        <v>9172.3615914745897</v>
      </c>
      <c r="L11" s="5">
        <v>27345.467925036799</v>
      </c>
      <c r="M11" s="5">
        <v>2826.4954178623998</v>
      </c>
      <c r="N11" s="5">
        <v>87089.990213806304</v>
      </c>
      <c r="O11" s="5">
        <v>326.30000000000501</v>
      </c>
      <c r="P11" s="5">
        <f t="shared" si="1"/>
        <v>81.575000000001253</v>
      </c>
      <c r="Q11" s="5">
        <v>4</v>
      </c>
    </row>
    <row r="12" spans="1:17" ht="14.25" customHeight="1" x14ac:dyDescent="0.3">
      <c r="A12" s="3">
        <v>9</v>
      </c>
      <c r="B12" s="3">
        <f t="shared" si="0"/>
        <v>90</v>
      </c>
      <c r="C12" s="5">
        <v>1178175.1175859401</v>
      </c>
      <c r="D12" s="5">
        <v>64225.172975610301</v>
      </c>
      <c r="E12" s="5">
        <v>28901.327839024601</v>
      </c>
      <c r="F12" s="5">
        <v>7366.2839765857998</v>
      </c>
      <c r="G12" s="5">
        <v>216655.41107605299</v>
      </c>
      <c r="H12" s="5">
        <v>307655.41107605299</v>
      </c>
      <c r="I12" s="5">
        <v>90275.312034787697</v>
      </c>
      <c r="J12" s="5">
        <v>48267.670813269702</v>
      </c>
      <c r="K12" s="5">
        <v>9392.9315476830197</v>
      </c>
      <c r="L12" s="5">
        <v>28714.505033764901</v>
      </c>
      <c r="M12" s="5">
        <v>2888.73881434737</v>
      </c>
      <c r="N12" s="5">
        <v>90263.846209064999</v>
      </c>
      <c r="O12" s="5">
        <v>330.20000000000601</v>
      </c>
      <c r="P12" s="5">
        <f t="shared" si="1"/>
        <v>82.550000000001504</v>
      </c>
      <c r="Q12" s="5">
        <v>4</v>
      </c>
    </row>
    <row r="13" spans="1:17" ht="14.25" customHeight="1" x14ac:dyDescent="0.3">
      <c r="A13" s="3">
        <v>10</v>
      </c>
      <c r="B13" s="3">
        <f t="shared" si="0"/>
        <v>100</v>
      </c>
      <c r="C13" s="5">
        <v>1219320.9620972699</v>
      </c>
      <c r="D13" s="5">
        <v>65711.908136977203</v>
      </c>
      <c r="E13" s="5">
        <v>29570.358661639701</v>
      </c>
      <c r="F13" s="5">
        <v>7522.4449819197398</v>
      </c>
      <c r="G13" s="5">
        <v>221248.381821168</v>
      </c>
      <c r="H13" s="5">
        <v>322248.381821168</v>
      </c>
      <c r="I13" s="5">
        <v>93428.030078779193</v>
      </c>
      <c r="J13" s="5">
        <v>49778.7133852146</v>
      </c>
      <c r="K13" s="5">
        <v>9610.3665650329203</v>
      </c>
      <c r="L13" s="5">
        <v>30076.515636642402</v>
      </c>
      <c r="M13" s="5">
        <v>2949.9784242822502</v>
      </c>
      <c r="N13" s="5">
        <v>93415.574011172197</v>
      </c>
      <c r="O13" s="5">
        <v>334.00000000000699</v>
      </c>
      <c r="P13" s="5">
        <f t="shared" si="1"/>
        <v>83.500000000001748</v>
      </c>
      <c r="Q13" s="5">
        <v>4</v>
      </c>
    </row>
    <row r="14" spans="1:17" ht="14.25" customHeight="1" x14ac:dyDescent="0.3">
      <c r="A14" s="3">
        <v>11</v>
      </c>
      <c r="B14" s="3">
        <f t="shared" si="0"/>
        <v>110</v>
      </c>
      <c r="C14" s="5">
        <v>1260293.8632747401</v>
      </c>
      <c r="D14" s="5">
        <v>67175.864788110106</v>
      </c>
      <c r="E14" s="5">
        <v>30229.1391546495</v>
      </c>
      <c r="F14" s="5">
        <v>7675.9259318782897</v>
      </c>
      <c r="G14" s="5">
        <v>225762.52740818399</v>
      </c>
      <c r="H14" s="5">
        <v>336762.52740818402</v>
      </c>
      <c r="I14" s="5">
        <v>96567.496685700506</v>
      </c>
      <c r="J14" s="5">
        <v>51277.235106065702</v>
      </c>
      <c r="K14" s="5">
        <v>9824.4702252611005</v>
      </c>
      <c r="L14" s="5">
        <v>31431.1692247639</v>
      </c>
      <c r="M14" s="5">
        <v>3010.1670321091301</v>
      </c>
      <c r="N14" s="5">
        <v>96543.041588199805</v>
      </c>
      <c r="O14" s="5">
        <v>337.700000000008</v>
      </c>
      <c r="P14" s="5">
        <f t="shared" si="1"/>
        <v>84.425000000002001</v>
      </c>
      <c r="Q14" s="5">
        <v>4</v>
      </c>
    </row>
    <row r="15" spans="1:17" ht="14.25" customHeight="1" x14ac:dyDescent="0.3">
      <c r="A15" s="3">
        <v>12</v>
      </c>
      <c r="B15" s="3">
        <f t="shared" si="0"/>
        <v>120</v>
      </c>
      <c r="C15" s="5">
        <v>1299887.3193268999</v>
      </c>
      <c r="D15" s="5">
        <v>68575.532672578105</v>
      </c>
      <c r="E15" s="5">
        <v>30858.989702660099</v>
      </c>
      <c r="F15" s="5">
        <v>7822.4063441668504</v>
      </c>
      <c r="G15" s="5">
        <v>230070.77482843699</v>
      </c>
      <c r="H15" s="5">
        <v>351070.77482843702</v>
      </c>
      <c r="I15" s="5">
        <v>99601.266068785393</v>
      </c>
      <c r="J15" s="5">
        <v>52726.674662440499</v>
      </c>
      <c r="K15" s="5">
        <v>10029.171653364499</v>
      </c>
      <c r="L15" s="5">
        <v>32766.605650654099</v>
      </c>
      <c r="M15" s="5">
        <v>3067.6103310458202</v>
      </c>
      <c r="N15" s="5">
        <v>99590.062297505094</v>
      </c>
      <c r="O15" s="5">
        <v>341.20000000000903</v>
      </c>
      <c r="P15" s="5">
        <f t="shared" si="1"/>
        <v>85.300000000002257</v>
      </c>
      <c r="Q15" s="5">
        <v>4</v>
      </c>
    </row>
    <row r="16" spans="1:17" ht="14.25" customHeight="1" x14ac:dyDescent="0.3">
      <c r="A16" s="3">
        <v>13</v>
      </c>
      <c r="B16" s="3">
        <f t="shared" si="0"/>
        <v>130</v>
      </c>
      <c r="C16" s="5">
        <v>1339135.30205985</v>
      </c>
      <c r="D16" s="5">
        <v>69949.029126746202</v>
      </c>
      <c r="E16" s="5">
        <v>31477.063107035799</v>
      </c>
      <c r="F16" s="5">
        <v>7965.9057732498104</v>
      </c>
      <c r="G16" s="5">
        <v>234291.34627205299</v>
      </c>
      <c r="H16" s="5">
        <v>365291.34627205302</v>
      </c>
      <c r="I16" s="5">
        <v>102608.56424973199</v>
      </c>
      <c r="J16" s="5">
        <v>54159.469540295198</v>
      </c>
      <c r="K16" s="5">
        <v>10230.0455097866</v>
      </c>
      <c r="L16" s="5">
        <v>34093.858985391598</v>
      </c>
      <c r="M16" s="5">
        <v>3123.88461696071</v>
      </c>
      <c r="N16" s="5">
        <v>102607.258652434</v>
      </c>
      <c r="O16" s="5">
        <v>344.600000000009</v>
      </c>
      <c r="P16" s="5">
        <f t="shared" si="1"/>
        <v>86.150000000002251</v>
      </c>
      <c r="Q16" s="5">
        <v>4</v>
      </c>
    </row>
    <row r="17" spans="1:17" ht="14.25" customHeight="1" x14ac:dyDescent="0.3">
      <c r="A17" s="3">
        <v>14</v>
      </c>
      <c r="B17" s="3">
        <f t="shared" si="0"/>
        <v>140</v>
      </c>
      <c r="C17" s="5">
        <v>1379165.45811135</v>
      </c>
      <c r="D17" s="5">
        <v>71336.144385067702</v>
      </c>
      <c r="E17" s="5">
        <v>32101.2649732805</v>
      </c>
      <c r="F17" s="5">
        <v>8110.5899430828104</v>
      </c>
      <c r="G17" s="5">
        <v>238546.76303184699</v>
      </c>
      <c r="H17" s="5">
        <v>379546.76303184702</v>
      </c>
      <c r="I17" s="5">
        <v>105675.79489686601</v>
      </c>
      <c r="J17" s="5">
        <v>55610.225771272701</v>
      </c>
      <c r="K17" s="5">
        <v>10432.9111163161</v>
      </c>
      <c r="L17" s="5">
        <v>35424.364549639002</v>
      </c>
      <c r="M17" s="5">
        <v>3180.6235070912899</v>
      </c>
      <c r="N17" s="5">
        <v>105648.124944319</v>
      </c>
      <c r="O17" s="5">
        <v>348.00000000001</v>
      </c>
      <c r="P17" s="5">
        <f t="shared" si="1"/>
        <v>87.000000000002501</v>
      </c>
      <c r="Q17" s="5">
        <v>4</v>
      </c>
    </row>
    <row r="18" spans="1:17" ht="14.25" customHeight="1" x14ac:dyDescent="0.3">
      <c r="A18" s="3">
        <v>15</v>
      </c>
      <c r="B18" s="3">
        <f t="shared" si="0"/>
        <v>150</v>
      </c>
      <c r="C18" s="5">
        <v>1417562.3218715901</v>
      </c>
      <c r="D18" s="5">
        <v>72654.105335102096</v>
      </c>
      <c r="E18" s="5">
        <v>32694.347400795901</v>
      </c>
      <c r="F18" s="5">
        <v>8247.8437987864509</v>
      </c>
      <c r="G18" s="5">
        <v>242583.641140778</v>
      </c>
      <c r="H18" s="5">
        <v>393583.64114077803</v>
      </c>
      <c r="I18" s="5">
        <v>108617.877788767</v>
      </c>
      <c r="J18" s="5">
        <v>57005.885131622097</v>
      </c>
      <c r="K18" s="5">
        <v>10625.662905258599</v>
      </c>
      <c r="L18" s="5">
        <v>36734.473173139297</v>
      </c>
      <c r="M18" s="5">
        <v>3234.4485485436999</v>
      </c>
      <c r="N18" s="5">
        <v>108600.46975856301</v>
      </c>
      <c r="O18" s="5">
        <v>351.20000000001102</v>
      </c>
      <c r="P18" s="5">
        <f t="shared" si="1"/>
        <v>87.800000000002754</v>
      </c>
      <c r="Q18" s="5">
        <v>4</v>
      </c>
    </row>
    <row r="19" spans="1:17" ht="14.25" customHeight="1" x14ac:dyDescent="0.3"/>
    <row r="20" spans="1:17" ht="14.25" customHeight="1" x14ac:dyDescent="0.3"/>
    <row r="21" spans="1:17" ht="14.25" customHeight="1" x14ac:dyDescent="0.3"/>
    <row r="22" spans="1:17" ht="14.25" customHeight="1" x14ac:dyDescent="0.3"/>
    <row r="23" spans="1:17" ht="14.25" customHeight="1" x14ac:dyDescent="0.3"/>
    <row r="24" spans="1:17" ht="14.25" customHeight="1" x14ac:dyDescent="0.3"/>
    <row r="25" spans="1:17" ht="14.25" customHeight="1" x14ac:dyDescent="0.3"/>
    <row r="26" spans="1:17" ht="14.25" customHeight="1" x14ac:dyDescent="0.3"/>
    <row r="27" spans="1:17" ht="14.25" customHeight="1" x14ac:dyDescent="0.3"/>
    <row r="28" spans="1:17" ht="14.25" customHeight="1" x14ac:dyDescent="0.3">
      <c r="A28" s="10" t="s">
        <v>0</v>
      </c>
      <c r="B28" s="10" t="s">
        <v>43</v>
      </c>
      <c r="C28" s="10" t="s">
        <v>2</v>
      </c>
      <c r="D28" s="10" t="s">
        <v>3</v>
      </c>
      <c r="E28" s="10" t="s">
        <v>4</v>
      </c>
      <c r="F28" s="10" t="s">
        <v>5</v>
      </c>
      <c r="G28" s="10" t="s">
        <v>6</v>
      </c>
      <c r="H28" s="10" t="s">
        <v>7</v>
      </c>
      <c r="I28" s="10" t="s">
        <v>8</v>
      </c>
      <c r="J28" s="10" t="s">
        <v>9</v>
      </c>
      <c r="K28" s="10" t="s">
        <v>10</v>
      </c>
      <c r="L28" s="10" t="s">
        <v>11</v>
      </c>
      <c r="M28" s="10" t="s">
        <v>12</v>
      </c>
      <c r="N28" s="10" t="s">
        <v>13</v>
      </c>
      <c r="O28" s="10" t="s">
        <v>14</v>
      </c>
      <c r="P28" s="10" t="s">
        <v>15</v>
      </c>
      <c r="Q28" s="10" t="s">
        <v>16</v>
      </c>
    </row>
    <row r="29" spans="1:17" ht="14.25" customHeight="1" x14ac:dyDescent="0.3">
      <c r="A29" s="3">
        <v>1</v>
      </c>
      <c r="B29" s="3">
        <f t="shared" ref="B29:B43" si="2">100*A29</f>
        <v>100</v>
      </c>
      <c r="C29" s="5">
        <v>1219320.9620973801</v>
      </c>
      <c r="D29" s="5">
        <v>65711.908136981103</v>
      </c>
      <c r="E29" s="5">
        <v>29570.358661641501</v>
      </c>
      <c r="F29" s="5">
        <v>7522.44498192014</v>
      </c>
      <c r="G29" s="5">
        <v>221248.38182118</v>
      </c>
      <c r="H29" s="5">
        <v>322248.38182118</v>
      </c>
      <c r="I29" s="5">
        <v>93428.030078787502</v>
      </c>
      <c r="J29" s="5">
        <v>49778.713385217998</v>
      </c>
      <c r="K29" s="5">
        <v>9610.3665650334897</v>
      </c>
      <c r="L29" s="5">
        <v>30076.5156366435</v>
      </c>
      <c r="M29" s="5">
        <v>2949.9784242824098</v>
      </c>
      <c r="N29" s="5">
        <v>93415.574011177407</v>
      </c>
      <c r="O29" s="5">
        <v>334.000000000017</v>
      </c>
      <c r="P29" s="5">
        <v>83.500000000004306</v>
      </c>
      <c r="Q29" s="5">
        <v>4</v>
      </c>
    </row>
    <row r="30" spans="1:17" ht="14.25" customHeight="1" x14ac:dyDescent="0.3">
      <c r="A30" s="3">
        <v>2</v>
      </c>
      <c r="B30" s="3">
        <f t="shared" si="2"/>
        <v>200</v>
      </c>
      <c r="C30" s="5">
        <v>1605749.61404245</v>
      </c>
      <c r="D30" s="5">
        <v>78949.721531718795</v>
      </c>
      <c r="E30" s="5">
        <v>35527.374689273398</v>
      </c>
      <c r="F30" s="5">
        <v>8900.6830008917896</v>
      </c>
      <c r="G30" s="5">
        <v>261784.794143876</v>
      </c>
      <c r="H30" s="5">
        <v>462784.794143876</v>
      </c>
      <c r="I30" s="5">
        <v>123037.352676775</v>
      </c>
      <c r="J30" s="5">
        <v>63798.518404342598</v>
      </c>
      <c r="K30" s="5">
        <v>11546.3967740138</v>
      </c>
      <c r="L30" s="5">
        <v>43193.247453428397</v>
      </c>
      <c r="M30" s="5">
        <v>3490.46392191835</v>
      </c>
      <c r="N30" s="5">
        <v>123028.626553703</v>
      </c>
      <c r="O30" s="5">
        <v>366.10000000002401</v>
      </c>
      <c r="P30" s="5">
        <v>91.525000000006102</v>
      </c>
      <c r="Q30" s="5">
        <v>4</v>
      </c>
    </row>
    <row r="31" spans="1:17" ht="14.25" customHeight="1" x14ac:dyDescent="0.3">
      <c r="A31" s="3">
        <v>3</v>
      </c>
      <c r="B31" s="3">
        <f t="shared" si="2"/>
        <v>300</v>
      </c>
      <c r="C31" s="5">
        <v>1963694.56828773</v>
      </c>
      <c r="D31" s="5">
        <v>90284.807737359894</v>
      </c>
      <c r="E31" s="5">
        <v>40628.163481811898</v>
      </c>
      <c r="F31" s="5">
        <v>10065.4238907006</v>
      </c>
      <c r="G31" s="5">
        <v>296041.87913825503</v>
      </c>
      <c r="H31" s="5">
        <v>597041.87913825503</v>
      </c>
      <c r="I31" s="5">
        <v>150464.16890590999</v>
      </c>
      <c r="J31" s="5">
        <v>76557.159918803707</v>
      </c>
      <c r="K31" s="5">
        <v>13204.153131588801</v>
      </c>
      <c r="L31" s="5">
        <v>55723.908719570398</v>
      </c>
      <c r="M31" s="5">
        <v>3947.2250551767302</v>
      </c>
      <c r="N31" s="5">
        <v>150432.44682513899</v>
      </c>
      <c r="O31" s="5">
        <v>391.50000000003001</v>
      </c>
      <c r="P31" s="5">
        <v>97.875000000007603</v>
      </c>
      <c r="Q31" s="5">
        <v>4</v>
      </c>
    </row>
    <row r="32" spans="1:17" ht="14.25" customHeight="1" x14ac:dyDescent="0.3">
      <c r="A32" s="3">
        <v>4</v>
      </c>
      <c r="B32" s="3">
        <f t="shared" si="2"/>
        <v>400</v>
      </c>
      <c r="C32" s="5">
        <v>2301959.6431168001</v>
      </c>
      <c r="D32" s="5">
        <v>100376.14722892101</v>
      </c>
      <c r="E32" s="5">
        <v>45169.266253014699</v>
      </c>
      <c r="F32" s="5">
        <v>11092.0868150811</v>
      </c>
      <c r="G32" s="5">
        <v>326237.84750238701</v>
      </c>
      <c r="H32" s="5">
        <v>727237.84750238701</v>
      </c>
      <c r="I32" s="5">
        <v>176383.053734538</v>
      </c>
      <c r="J32" s="5">
        <v>88475.694222023201</v>
      </c>
      <c r="K32" s="5">
        <v>14680.011532229701</v>
      </c>
      <c r="L32" s="5">
        <v>67875.532433556102</v>
      </c>
      <c r="M32" s="5">
        <v>4349.8379666984902</v>
      </c>
      <c r="N32" s="5">
        <v>176381.076154507</v>
      </c>
      <c r="O32" s="5">
        <v>412.80000000003503</v>
      </c>
      <c r="P32" s="5">
        <v>103.200000000008</v>
      </c>
      <c r="Q32" s="5">
        <v>4</v>
      </c>
    </row>
    <row r="33" spans="1:17" ht="14.25" customHeight="1" x14ac:dyDescent="0.3">
      <c r="A33" s="3">
        <v>5</v>
      </c>
      <c r="B33" s="3">
        <f t="shared" si="2"/>
        <v>500</v>
      </c>
      <c r="C33" s="5">
        <v>2629184.3578333799</v>
      </c>
      <c r="D33" s="5">
        <v>109676.288391649</v>
      </c>
      <c r="E33" s="5">
        <v>49354.329776241997</v>
      </c>
      <c r="F33" s="5">
        <v>12030.6372204161</v>
      </c>
      <c r="G33" s="5">
        <v>353842.27118871099</v>
      </c>
      <c r="H33" s="5">
        <v>854842.27118871105</v>
      </c>
      <c r="I33" s="5">
        <v>201455.99305026699</v>
      </c>
      <c r="J33" s="5">
        <v>99883.121730759201</v>
      </c>
      <c r="K33" s="5">
        <v>16040.157177278599</v>
      </c>
      <c r="L33" s="5">
        <v>79785.278644279693</v>
      </c>
      <c r="M33" s="5">
        <v>4717.8969491828102</v>
      </c>
      <c r="N33" s="5">
        <v>201426.4545015</v>
      </c>
      <c r="O33" s="5">
        <v>431.50000000003899</v>
      </c>
      <c r="P33" s="5">
        <v>107.875000000009</v>
      </c>
      <c r="Q33" s="5">
        <v>4</v>
      </c>
    </row>
    <row r="34" spans="1:17" ht="14.25" customHeight="1" x14ac:dyDescent="0.3">
      <c r="A34" s="3">
        <v>6</v>
      </c>
      <c r="B34" s="3">
        <f t="shared" si="2"/>
        <v>600</v>
      </c>
      <c r="C34" s="5">
        <v>2946416.8957942701</v>
      </c>
      <c r="D34" s="5">
        <v>118329.99581501901</v>
      </c>
      <c r="E34" s="5">
        <v>53248.498116758703</v>
      </c>
      <c r="F34" s="5">
        <v>12897.995663949399</v>
      </c>
      <c r="G34" s="5">
        <v>379352.813645571</v>
      </c>
      <c r="H34" s="5">
        <v>980352.813645571</v>
      </c>
      <c r="I34" s="5">
        <v>225763.30180644401</v>
      </c>
      <c r="J34" s="5">
        <v>110858.118012518</v>
      </c>
      <c r="K34" s="5">
        <v>17305.761887946599</v>
      </c>
      <c r="L34" s="5">
        <v>91499.595940253304</v>
      </c>
      <c r="M34" s="5">
        <v>5058.0375152742899</v>
      </c>
      <c r="N34" s="5">
        <v>225721.51335599201</v>
      </c>
      <c r="O34" s="5">
        <v>448.20000000004302</v>
      </c>
      <c r="P34" s="5">
        <v>112.05000000001</v>
      </c>
      <c r="Q34" s="5">
        <v>4</v>
      </c>
    </row>
    <row r="35" spans="1:17" ht="14.25" customHeight="1" x14ac:dyDescent="0.3">
      <c r="A35" s="3">
        <v>7</v>
      </c>
      <c r="B35" s="3">
        <f t="shared" si="2"/>
        <v>700</v>
      </c>
      <c r="C35" s="5">
        <v>3256467.3485671701</v>
      </c>
      <c r="D35" s="5">
        <v>126492.042024607</v>
      </c>
      <c r="E35" s="5">
        <v>56921.418911073401</v>
      </c>
      <c r="F35" s="5">
        <v>13711.234279909801</v>
      </c>
      <c r="G35" s="5">
        <v>403271.59646793501</v>
      </c>
      <c r="H35" s="5">
        <v>1104271.5964679299</v>
      </c>
      <c r="I35" s="5">
        <v>249520.29764926201</v>
      </c>
      <c r="J35" s="5">
        <v>121510.887209097</v>
      </c>
      <c r="K35" s="5">
        <v>18499.461146098802</v>
      </c>
      <c r="L35" s="5">
        <v>103065.349003674</v>
      </c>
      <c r="M35" s="5">
        <v>5376.9546195724797</v>
      </c>
      <c r="N35" s="5">
        <v>249452.651978443</v>
      </c>
      <c r="O35" s="5">
        <v>463.40000000004602</v>
      </c>
      <c r="P35" s="5">
        <v>115.85000000001099</v>
      </c>
      <c r="Q35" s="5">
        <v>4</v>
      </c>
    </row>
    <row r="36" spans="1:17" ht="14.25" customHeight="1" x14ac:dyDescent="0.3">
      <c r="A36" s="3">
        <v>8</v>
      </c>
      <c r="B36" s="3">
        <f t="shared" si="2"/>
        <v>800</v>
      </c>
      <c r="C36" s="5">
        <v>3558385.0647827699</v>
      </c>
      <c r="D36" s="5">
        <v>134194.28276992001</v>
      </c>
      <c r="E36" s="5">
        <v>60387.427246464402</v>
      </c>
      <c r="F36" s="5">
        <v>14474.651867865699</v>
      </c>
      <c r="G36" s="5">
        <v>425725.05493722798</v>
      </c>
      <c r="H36" s="5">
        <v>1226725.0549372199</v>
      </c>
      <c r="I36" s="5">
        <v>272654.13881884998</v>
      </c>
      <c r="J36" s="5">
        <v>131840.392424816</v>
      </c>
      <c r="K36" s="5">
        <v>19625.913855100898</v>
      </c>
      <c r="L36" s="5">
        <v>114494.338460807</v>
      </c>
      <c r="M36" s="5">
        <v>5676.3340658297102</v>
      </c>
      <c r="N36" s="5">
        <v>272636.97880655399</v>
      </c>
      <c r="O36" s="5">
        <v>477.30000000004998</v>
      </c>
      <c r="P36" s="5">
        <v>119.325000000012</v>
      </c>
      <c r="Q36" s="5">
        <v>4</v>
      </c>
    </row>
    <row r="37" spans="1:17" ht="14.25" customHeight="1" x14ac:dyDescent="0.3">
      <c r="A37" s="3">
        <v>9</v>
      </c>
      <c r="B37" s="3">
        <f t="shared" si="2"/>
        <v>900</v>
      </c>
      <c r="C37" s="5">
        <v>3857130.3810036499</v>
      </c>
      <c r="D37" s="5">
        <v>141603.80758323101</v>
      </c>
      <c r="E37" s="5">
        <v>63721.713412454003</v>
      </c>
      <c r="F37" s="5">
        <v>15205.6142433848</v>
      </c>
      <c r="G37" s="5">
        <v>447223.94833484897</v>
      </c>
      <c r="H37" s="5">
        <v>1348223.9483348499</v>
      </c>
      <c r="I37" s="5">
        <v>295544.90118364198</v>
      </c>
      <c r="J37" s="5">
        <v>141995.43549445001</v>
      </c>
      <c r="K37" s="5">
        <v>20709.556859047501</v>
      </c>
      <c r="L37" s="5">
        <v>125834.23517791901</v>
      </c>
      <c r="M37" s="5">
        <v>5962.98597779799</v>
      </c>
      <c r="N37" s="5">
        <v>295502.21350921498</v>
      </c>
      <c r="O37" s="5">
        <v>490.30000000005202</v>
      </c>
      <c r="P37" s="5">
        <v>122.57500000001301</v>
      </c>
      <c r="Q37" s="5">
        <v>4</v>
      </c>
    </row>
    <row r="38" spans="1:17" ht="14.25" customHeight="1" x14ac:dyDescent="0.3">
      <c r="A38" s="3">
        <v>10</v>
      </c>
      <c r="B38" s="3">
        <f t="shared" si="2"/>
        <v>1000</v>
      </c>
      <c r="C38" s="5">
        <v>4149803.49234606</v>
      </c>
      <c r="D38" s="5">
        <v>148679.26525123499</v>
      </c>
      <c r="E38" s="5">
        <v>66905.669363056106</v>
      </c>
      <c r="F38" s="5">
        <v>15900.647892487699</v>
      </c>
      <c r="G38" s="5">
        <v>467666.11448493297</v>
      </c>
      <c r="H38" s="5">
        <v>1468666.1144849299</v>
      </c>
      <c r="I38" s="5">
        <v>317970.39299403201</v>
      </c>
      <c r="J38" s="5">
        <v>151913.22340186199</v>
      </c>
      <c r="K38" s="5">
        <v>21744.342542993199</v>
      </c>
      <c r="L38" s="5">
        <v>137075.504018593</v>
      </c>
      <c r="M38" s="5">
        <v>6235.5481931324402</v>
      </c>
      <c r="N38" s="5">
        <v>317968.618156582</v>
      </c>
      <c r="O38" s="5">
        <v>502.400000000055</v>
      </c>
      <c r="P38" s="5">
        <v>125.600000000013</v>
      </c>
      <c r="Q38" s="5">
        <v>4</v>
      </c>
    </row>
    <row r="39" spans="1:17" ht="14.25" customHeight="1" x14ac:dyDescent="0.3">
      <c r="A39" s="3">
        <v>11</v>
      </c>
      <c r="B39" s="3">
        <f t="shared" si="2"/>
        <v>1100</v>
      </c>
      <c r="C39" s="5">
        <v>4441344.82196212</v>
      </c>
      <c r="D39" s="5">
        <v>155563.74157483701</v>
      </c>
      <c r="E39" s="5">
        <v>70003.683708676996</v>
      </c>
      <c r="F39" s="5">
        <v>16574.278420214399</v>
      </c>
      <c r="G39" s="5">
        <v>487478.77706513001</v>
      </c>
      <c r="H39" s="5">
        <v>1588478.77706513</v>
      </c>
      <c r="I39" s="5">
        <v>340309.16429320298</v>
      </c>
      <c r="J39" s="5">
        <v>161731.934680898</v>
      </c>
      <c r="K39" s="5">
        <v>22751.197205320001</v>
      </c>
      <c r="L39" s="5">
        <v>148258.01919274501</v>
      </c>
      <c r="M39" s="5">
        <v>6499.71702753506</v>
      </c>
      <c r="N39" s="5">
        <v>340240.86810649902</v>
      </c>
      <c r="O39" s="5">
        <v>513.90000000005796</v>
      </c>
      <c r="P39" s="5">
        <v>128.47500000001401</v>
      </c>
      <c r="Q39" s="5">
        <v>4</v>
      </c>
    </row>
    <row r="40" spans="1:17" ht="14.25" customHeight="1" x14ac:dyDescent="0.3">
      <c r="A40" s="3">
        <v>12</v>
      </c>
      <c r="B40" s="3">
        <f t="shared" si="2"/>
        <v>1200</v>
      </c>
      <c r="C40" s="5">
        <v>4727285.5037494497</v>
      </c>
      <c r="D40" s="5">
        <v>162171.029288127</v>
      </c>
      <c r="E40" s="5">
        <v>72976.963179657207</v>
      </c>
      <c r="F40" s="5">
        <v>17218.452436495201</v>
      </c>
      <c r="G40" s="5">
        <v>506425.07166162599</v>
      </c>
      <c r="H40" s="5">
        <v>1707425.0716616199</v>
      </c>
      <c r="I40" s="5">
        <v>362218.79715379397</v>
      </c>
      <c r="J40" s="5">
        <v>171345.11522446101</v>
      </c>
      <c r="K40" s="5">
        <v>23717.513033388601</v>
      </c>
      <c r="L40" s="5">
        <v>159359.67335508499</v>
      </c>
      <c r="M40" s="5">
        <v>6752.3342888216803</v>
      </c>
      <c r="N40" s="5">
        <v>362174.635901756</v>
      </c>
      <c r="O40" s="5">
        <v>524.70000000005996</v>
      </c>
      <c r="P40" s="5">
        <v>131.17500000001499</v>
      </c>
      <c r="Q40" s="5">
        <v>4</v>
      </c>
    </row>
    <row r="41" spans="1:17" ht="14.25" customHeight="1" x14ac:dyDescent="0.3">
      <c r="A41" s="3">
        <v>13</v>
      </c>
      <c r="B41" s="3">
        <f t="shared" si="2"/>
        <v>1300</v>
      </c>
      <c r="C41" s="5">
        <v>5011179.8035585396</v>
      </c>
      <c r="D41" s="5">
        <v>168600.441988865</v>
      </c>
      <c r="E41" s="5">
        <v>75870.198894989502</v>
      </c>
      <c r="F41" s="5">
        <v>17843.187175758099</v>
      </c>
      <c r="G41" s="5">
        <v>524799.62281641597</v>
      </c>
      <c r="H41" s="5">
        <v>1825799.6228164099</v>
      </c>
      <c r="I41" s="5">
        <v>383971.63008806598</v>
      </c>
      <c r="J41" s="5">
        <v>180850.61432199099</v>
      </c>
      <c r="K41" s="5">
        <v>24657.814640871598</v>
      </c>
      <c r="L41" s="5">
        <v>170407.96479619801</v>
      </c>
      <c r="M41" s="5">
        <v>6997.3283042188796</v>
      </c>
      <c r="N41" s="5">
        <v>383913.72206328</v>
      </c>
      <c r="O41" s="5">
        <v>535.00000000006298</v>
      </c>
      <c r="P41" s="5">
        <v>133.75000000001501</v>
      </c>
      <c r="Q41" s="5">
        <v>4</v>
      </c>
    </row>
    <row r="42" spans="1:17" ht="14.25" customHeight="1" x14ac:dyDescent="0.3">
      <c r="A42" s="3">
        <v>14</v>
      </c>
      <c r="B42" s="3">
        <f t="shared" si="2"/>
        <v>1400</v>
      </c>
      <c r="C42" s="5">
        <v>5291635.6830590302</v>
      </c>
      <c r="D42" s="5">
        <v>174833.77807461601</v>
      </c>
      <c r="E42" s="5">
        <v>78675.200133577498</v>
      </c>
      <c r="F42" s="5">
        <v>18446.975836798301</v>
      </c>
      <c r="G42" s="5">
        <v>542558.11284701095</v>
      </c>
      <c r="H42" s="5">
        <v>1943558.1128470099</v>
      </c>
      <c r="I42" s="5">
        <v>405461.00094303198</v>
      </c>
      <c r="J42" s="5">
        <v>190218.969407809</v>
      </c>
      <c r="K42" s="5">
        <v>25569.4400434126</v>
      </c>
      <c r="L42" s="5">
        <v>181398.757199054</v>
      </c>
      <c r="M42" s="5">
        <v>7234.1081712934802</v>
      </c>
      <c r="N42" s="5">
        <v>405421.27482157003</v>
      </c>
      <c r="O42" s="5">
        <v>544.80000000006498</v>
      </c>
      <c r="P42" s="5">
        <v>136.20000000001599</v>
      </c>
      <c r="Q42" s="5">
        <v>4</v>
      </c>
    </row>
    <row r="43" spans="1:17" ht="14.25" customHeight="1" x14ac:dyDescent="0.3">
      <c r="A43" s="3">
        <v>15</v>
      </c>
      <c r="B43" s="3">
        <f t="shared" si="2"/>
        <v>1500</v>
      </c>
      <c r="C43" s="5">
        <v>5570295.1051088097</v>
      </c>
      <c r="D43" s="5">
        <v>180919.00377471399</v>
      </c>
      <c r="E43" s="5">
        <v>81413.551698621304</v>
      </c>
      <c r="F43" s="5">
        <v>19034.6890630368</v>
      </c>
      <c r="G43" s="5">
        <v>559843.795971671</v>
      </c>
      <c r="H43" s="5">
        <v>2060843.79597167</v>
      </c>
      <c r="I43" s="5">
        <v>426812.72183875198</v>
      </c>
      <c r="J43" s="5">
        <v>199496.27664999801</v>
      </c>
      <c r="K43" s="5">
        <v>26459.404302051898</v>
      </c>
      <c r="L43" s="5">
        <v>192345.42095735599</v>
      </c>
      <c r="M43" s="5">
        <v>7464.5839462889498</v>
      </c>
      <c r="N43" s="5">
        <v>426765.68585569499</v>
      </c>
      <c r="O43" s="5">
        <v>554.20000000006701</v>
      </c>
      <c r="P43" s="5">
        <v>138.55000000001601</v>
      </c>
      <c r="Q43" s="5">
        <v>4</v>
      </c>
    </row>
    <row r="44" spans="1:17" ht="14.25" customHeight="1" x14ac:dyDescent="0.3"/>
    <row r="45" spans="1:17" ht="14.25" customHeight="1" x14ac:dyDescent="0.3"/>
    <row r="46" spans="1:17" ht="14.25" customHeight="1" x14ac:dyDescent="0.3"/>
    <row r="47" spans="1:17" ht="14.25" customHeight="1" x14ac:dyDescent="0.3"/>
    <row r="48" spans="1:17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payload_of_npl</vt:lpstr>
      <vt:lpstr>CDV_variation_of_npl</vt:lpstr>
      <vt:lpstr>payload_power_of_npl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aaftab khan</cp:lastModifiedBy>
  <dcterms:modified xsi:type="dcterms:W3CDTF">2022-09-13T17:44:40Z</dcterms:modified>
</cp:coreProperties>
</file>