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va\SSSIHL\MSc Data Science\2nd Sem\201\Excel files\"/>
    </mc:Choice>
  </mc:AlternateContent>
  <xr:revisionPtr revIDLastSave="0" documentId="13_ncr:1_{41F13624-B93E-4BDA-A8B2-D888326D828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Eucalypt Hardwoods 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K8" i="1"/>
  <c r="K7" i="1"/>
  <c r="K6" i="1"/>
  <c r="H3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  <c r="G33" i="1"/>
  <c r="G34" i="1"/>
  <c r="G35" i="1"/>
  <c r="G36" i="1"/>
  <c r="G37" i="1"/>
  <c r="G38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F29" i="1"/>
  <c r="F30" i="1"/>
  <c r="F31" i="1"/>
  <c r="F32" i="1"/>
  <c r="F33" i="1"/>
  <c r="F34" i="1"/>
  <c r="F35" i="1"/>
  <c r="F36" i="1"/>
  <c r="F37" i="1"/>
  <c r="F3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" i="1"/>
  <c r="E35" i="1"/>
  <c r="E36" i="1"/>
  <c r="E37" i="1"/>
  <c r="E3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" i="1"/>
  <c r="D35" i="1"/>
  <c r="D36" i="1"/>
  <c r="D37" i="1"/>
  <c r="D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K5" i="1"/>
  <c r="K4" i="1"/>
</calcChain>
</file>

<file path=xl/sharedStrings.xml><?xml version="1.0" encoding="utf-8"?>
<sst xmlns="http://schemas.openxmlformats.org/spreadsheetml/2006/main" count="18" uniqueCount="18">
  <si>
    <t>density</t>
  </si>
  <si>
    <t>hardness</t>
  </si>
  <si>
    <t>Observation</t>
  </si>
  <si>
    <t>X</t>
  </si>
  <si>
    <t>Y</t>
  </si>
  <si>
    <t>xi - xbar</t>
  </si>
  <si>
    <t>yi - ybar</t>
  </si>
  <si>
    <t>(xi-xbar)(yi-ybar)</t>
  </si>
  <si>
    <t>(xi - xbar)^2</t>
  </si>
  <si>
    <t>(yi - ybar)^2</t>
  </si>
  <si>
    <t>X-bar</t>
  </si>
  <si>
    <t>Y-bar</t>
  </si>
  <si>
    <t>Sxx</t>
  </si>
  <si>
    <t>Syy</t>
  </si>
  <si>
    <t>Sxy</t>
  </si>
  <si>
    <t>Beta-1</t>
  </si>
  <si>
    <t>Beta-0</t>
  </si>
  <si>
    <t>Y = -1160.49 + 57.51X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</si>
</sst>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8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Regression</a:t>
            </a:r>
            <a:r>
              <a:rPr lang="en-IN" baseline="0"/>
              <a:t> Plot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'Eucalypt Hardwoods Analysis'!$B$3:$B$38</c:f>
              <c:numCache>
                <c:formatCode>General</c:formatCode>
                <c:ptCount val="36"/>
                <c:pt idx="0">
                  <c:v>24.7</c:v>
                </c:pt>
                <c:pt idx="1">
                  <c:v>24.8</c:v>
                </c:pt>
                <c:pt idx="2">
                  <c:v>27.3</c:v>
                </c:pt>
                <c:pt idx="3">
                  <c:v>28.4</c:v>
                </c:pt>
                <c:pt idx="4">
                  <c:v>28.4</c:v>
                </c:pt>
                <c:pt idx="5">
                  <c:v>29</c:v>
                </c:pt>
                <c:pt idx="6">
                  <c:v>30.3</c:v>
                </c:pt>
                <c:pt idx="7">
                  <c:v>32.700000000000003</c:v>
                </c:pt>
                <c:pt idx="8">
                  <c:v>35.6</c:v>
                </c:pt>
                <c:pt idx="9">
                  <c:v>38.5</c:v>
                </c:pt>
                <c:pt idx="10">
                  <c:v>38.799999999999997</c:v>
                </c:pt>
                <c:pt idx="11">
                  <c:v>39.299999999999997</c:v>
                </c:pt>
                <c:pt idx="12">
                  <c:v>39.4</c:v>
                </c:pt>
                <c:pt idx="13">
                  <c:v>39.9</c:v>
                </c:pt>
                <c:pt idx="14">
                  <c:v>40.299999999999997</c:v>
                </c:pt>
                <c:pt idx="15">
                  <c:v>40.6</c:v>
                </c:pt>
                <c:pt idx="16">
                  <c:v>40.700000000000003</c:v>
                </c:pt>
                <c:pt idx="17">
                  <c:v>40.700000000000003</c:v>
                </c:pt>
                <c:pt idx="18">
                  <c:v>42.9</c:v>
                </c:pt>
                <c:pt idx="19">
                  <c:v>45.8</c:v>
                </c:pt>
                <c:pt idx="20">
                  <c:v>46.9</c:v>
                </c:pt>
                <c:pt idx="21">
                  <c:v>48.2</c:v>
                </c:pt>
                <c:pt idx="22">
                  <c:v>51.5</c:v>
                </c:pt>
                <c:pt idx="23">
                  <c:v>51.5</c:v>
                </c:pt>
                <c:pt idx="24">
                  <c:v>53.4</c:v>
                </c:pt>
                <c:pt idx="25">
                  <c:v>56</c:v>
                </c:pt>
                <c:pt idx="26">
                  <c:v>56.5</c:v>
                </c:pt>
                <c:pt idx="27">
                  <c:v>57.3</c:v>
                </c:pt>
                <c:pt idx="28">
                  <c:v>57.6</c:v>
                </c:pt>
                <c:pt idx="29">
                  <c:v>59.2</c:v>
                </c:pt>
                <c:pt idx="30">
                  <c:v>59.8</c:v>
                </c:pt>
                <c:pt idx="31">
                  <c:v>66</c:v>
                </c:pt>
                <c:pt idx="32">
                  <c:v>67.400000000000006</c:v>
                </c:pt>
                <c:pt idx="33">
                  <c:v>68.8</c:v>
                </c:pt>
                <c:pt idx="34">
                  <c:v>69.099999999999994</c:v>
                </c:pt>
                <c:pt idx="35">
                  <c:v>69.099999999999994</c:v>
                </c:pt>
              </c:numCache>
            </c:numRef>
          </c:xVal>
          <c:yVal>
            <c:numRef>
              <c:f>'Eucalypt Hardwoods Analysis'!$C$3:$C$38</c:f>
              <c:numCache>
                <c:formatCode>General</c:formatCode>
                <c:ptCount val="36"/>
                <c:pt idx="0">
                  <c:v>484</c:v>
                </c:pt>
                <c:pt idx="1">
                  <c:v>427</c:v>
                </c:pt>
                <c:pt idx="2">
                  <c:v>413</c:v>
                </c:pt>
                <c:pt idx="3">
                  <c:v>517</c:v>
                </c:pt>
                <c:pt idx="4">
                  <c:v>549</c:v>
                </c:pt>
                <c:pt idx="5">
                  <c:v>648</c:v>
                </c:pt>
                <c:pt idx="6">
                  <c:v>587</c:v>
                </c:pt>
                <c:pt idx="7">
                  <c:v>704</c:v>
                </c:pt>
                <c:pt idx="8">
                  <c:v>979</c:v>
                </c:pt>
                <c:pt idx="9">
                  <c:v>914</c:v>
                </c:pt>
                <c:pt idx="10">
                  <c:v>1070</c:v>
                </c:pt>
                <c:pt idx="11">
                  <c:v>1020</c:v>
                </c:pt>
                <c:pt idx="12">
                  <c:v>1210</c:v>
                </c:pt>
                <c:pt idx="13">
                  <c:v>989</c:v>
                </c:pt>
                <c:pt idx="14">
                  <c:v>1160</c:v>
                </c:pt>
                <c:pt idx="15">
                  <c:v>1010</c:v>
                </c:pt>
                <c:pt idx="16">
                  <c:v>1100</c:v>
                </c:pt>
                <c:pt idx="17">
                  <c:v>1130</c:v>
                </c:pt>
                <c:pt idx="18">
                  <c:v>1270</c:v>
                </c:pt>
                <c:pt idx="19">
                  <c:v>1180</c:v>
                </c:pt>
                <c:pt idx="20">
                  <c:v>1400</c:v>
                </c:pt>
                <c:pt idx="21">
                  <c:v>1760</c:v>
                </c:pt>
                <c:pt idx="22">
                  <c:v>1710</c:v>
                </c:pt>
                <c:pt idx="23">
                  <c:v>2010</c:v>
                </c:pt>
                <c:pt idx="24">
                  <c:v>1880</c:v>
                </c:pt>
                <c:pt idx="25">
                  <c:v>1980</c:v>
                </c:pt>
                <c:pt idx="26">
                  <c:v>1820</c:v>
                </c:pt>
                <c:pt idx="27">
                  <c:v>2020</c:v>
                </c:pt>
                <c:pt idx="28">
                  <c:v>1980</c:v>
                </c:pt>
                <c:pt idx="29">
                  <c:v>2310</c:v>
                </c:pt>
                <c:pt idx="30">
                  <c:v>1940</c:v>
                </c:pt>
                <c:pt idx="31">
                  <c:v>3260</c:v>
                </c:pt>
                <c:pt idx="32">
                  <c:v>2700</c:v>
                </c:pt>
                <c:pt idx="33">
                  <c:v>2890</c:v>
                </c:pt>
                <c:pt idx="34">
                  <c:v>2740</c:v>
                </c:pt>
                <c:pt idx="35">
                  <c:v>3140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F-4DC7-93D4-47CC86938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184703"/>
        <c:axId val="857186783"/>
      </c:scatterChart>
      <c:valAx>
        <c:axId val="85718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86783"/>
        <c:crosses val="autoZero"/>
        <c:crossBetween val="midCat"/>
      </c:valAx>
      <c:valAx>
        <c:axId val="8571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8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17</xdr:row>
      <xdr:rowOff>76200</xdr:rowOff>
    </xdr:from>
    <xdr:to>
      <xdr:col>15</xdr:col>
      <xdr:colOff>200025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2ECFC9-5EF4-4C80-97A5-5E2031EA6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workbookViewId="0">
      <selection activeCell="F13" sqref="F13"/>
    </sheetView>
  </sheetViews>
  <sheetFormatPr defaultRowHeight="15" x14ac:dyDescent="0.25"/>
  <cols>
    <col min="1" max="1" width="11.85546875" bestFit="1" customWidth="1"/>
    <col min="6" max="6" width="16.28515625" customWidth="1"/>
    <col min="7" max="7" width="13.7109375" customWidth="1"/>
    <col min="8" max="8" width="12.140625" customWidth="1"/>
    <col min="11" max="11" width="12.7109375" customWidth="1"/>
  </cols>
  <sheetData>
    <row r="1" spans="1:11" x14ac:dyDescent="0.25">
      <c r="A1" s="4"/>
      <c r="B1" s="4" t="s">
        <v>3</v>
      </c>
      <c r="C1" s="4" t="s">
        <v>4</v>
      </c>
      <c r="D1" s="5"/>
      <c r="E1" s="5"/>
      <c r="F1" s="5"/>
      <c r="G1" s="5"/>
      <c r="H1" s="5"/>
    </row>
    <row r="2" spans="1:11" x14ac:dyDescent="0.25">
      <c r="A2" s="4" t="s">
        <v>2</v>
      </c>
      <c r="B2" s="4" t="s">
        <v>0</v>
      </c>
      <c r="C2" s="4" t="s">
        <v>1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</row>
    <row r="3" spans="1:11" x14ac:dyDescent="0.25">
      <c r="A3" s="5">
        <v>1</v>
      </c>
      <c r="B3" s="5">
        <v>24.7</v>
      </c>
      <c r="C3" s="5">
        <v>484</v>
      </c>
      <c r="D3" s="5">
        <f>B3-$K$4</f>
        <v>-21.033333333333321</v>
      </c>
      <c r="E3" s="5">
        <f>C3-$K$5</f>
        <v>-985.47222222222217</v>
      </c>
      <c r="F3" s="5">
        <f>D3*E3</f>
        <v>20727.765740740728</v>
      </c>
      <c r="G3" s="5">
        <f>(B3-$K$4)^2</f>
        <v>442.40111111111059</v>
      </c>
      <c r="H3" s="5">
        <f>(C3-$K$5)^2</f>
        <v>971155.50077160483</v>
      </c>
    </row>
    <row r="4" spans="1:11" x14ac:dyDescent="0.25">
      <c r="A4" s="5">
        <v>2</v>
      </c>
      <c r="B4" s="5">
        <v>24.8</v>
      </c>
      <c r="C4" s="5">
        <v>427</v>
      </c>
      <c r="D4" s="5">
        <f t="shared" ref="D4:D38" si="0">B4-$K$4</f>
        <v>-20.933333333333319</v>
      </c>
      <c r="E4" s="5">
        <f t="shared" ref="E4:E38" si="1">C4-$K$5</f>
        <v>-1042.4722222222222</v>
      </c>
      <c r="F4" s="5">
        <f t="shared" ref="F4:F38" si="2">D4*E4</f>
        <v>21822.418518518502</v>
      </c>
      <c r="G4" s="5">
        <f t="shared" ref="G4:G38" si="3">(B4-$K$4)^2</f>
        <v>438.20444444444388</v>
      </c>
      <c r="H4" s="5">
        <f t="shared" ref="H4:H37" si="4">(C4-$K$5)^2</f>
        <v>1086748.3341049382</v>
      </c>
      <c r="J4" s="2" t="s">
        <v>10</v>
      </c>
      <c r="K4">
        <f>AVERAGE(B3:B38)</f>
        <v>45.73333333333332</v>
      </c>
    </row>
    <row r="5" spans="1:11" x14ac:dyDescent="0.25">
      <c r="A5" s="5">
        <v>3</v>
      </c>
      <c r="B5" s="5">
        <v>27.3</v>
      </c>
      <c r="C5" s="5">
        <v>413</v>
      </c>
      <c r="D5" s="5">
        <f t="shared" si="0"/>
        <v>-18.433333333333319</v>
      </c>
      <c r="E5" s="5">
        <f t="shared" si="1"/>
        <v>-1056.4722222222222</v>
      </c>
      <c r="F5" s="5">
        <f t="shared" si="2"/>
        <v>19474.304629629612</v>
      </c>
      <c r="G5" s="5">
        <f t="shared" si="3"/>
        <v>339.78777777777725</v>
      </c>
      <c r="H5" s="5">
        <f t="shared" si="4"/>
        <v>1116133.5563271604</v>
      </c>
      <c r="J5" s="2" t="s">
        <v>11</v>
      </c>
      <c r="K5">
        <f>AVERAGE(C3:C38)</f>
        <v>1469.4722222222222</v>
      </c>
    </row>
    <row r="6" spans="1:11" x14ac:dyDescent="0.25">
      <c r="A6" s="5">
        <v>4</v>
      </c>
      <c r="B6" s="5">
        <v>28.4</v>
      </c>
      <c r="C6" s="5">
        <v>517</v>
      </c>
      <c r="D6" s="5">
        <f t="shared" si="0"/>
        <v>-17.333333333333321</v>
      </c>
      <c r="E6" s="5">
        <f t="shared" si="1"/>
        <v>-952.47222222222217</v>
      </c>
      <c r="F6" s="5">
        <f t="shared" si="2"/>
        <v>16509.518518518507</v>
      </c>
      <c r="G6" s="5">
        <f t="shared" si="3"/>
        <v>300.44444444444406</v>
      </c>
      <c r="H6" s="5">
        <f t="shared" si="4"/>
        <v>907203.3341049382</v>
      </c>
      <c r="J6" s="2" t="s">
        <v>12</v>
      </c>
      <c r="K6">
        <f>SUM(G3:G38)</f>
        <v>6454.6600000000008</v>
      </c>
    </row>
    <row r="7" spans="1:11" x14ac:dyDescent="0.25">
      <c r="A7" s="5">
        <v>5</v>
      </c>
      <c r="B7" s="5">
        <v>28.4</v>
      </c>
      <c r="C7" s="5">
        <v>549</v>
      </c>
      <c r="D7" s="5">
        <f t="shared" si="0"/>
        <v>-17.333333333333321</v>
      </c>
      <c r="E7" s="5">
        <f t="shared" si="1"/>
        <v>-920.47222222222217</v>
      </c>
      <c r="F7" s="5">
        <f t="shared" si="2"/>
        <v>15954.851851851839</v>
      </c>
      <c r="G7" s="5">
        <f t="shared" si="3"/>
        <v>300.44444444444406</v>
      </c>
      <c r="H7" s="5">
        <f t="shared" si="4"/>
        <v>847269.11188271595</v>
      </c>
      <c r="J7" s="2" t="s">
        <v>13</v>
      </c>
      <c r="K7">
        <f>SUM(H3:H38)</f>
        <v>22485040.972222228</v>
      </c>
    </row>
    <row r="8" spans="1:11" x14ac:dyDescent="0.25">
      <c r="A8" s="5">
        <v>6</v>
      </c>
      <c r="B8" s="5">
        <v>29</v>
      </c>
      <c r="C8" s="5">
        <v>648</v>
      </c>
      <c r="D8" s="5">
        <f t="shared" si="0"/>
        <v>-16.73333333333332</v>
      </c>
      <c r="E8" s="5">
        <f t="shared" si="1"/>
        <v>-821.47222222222217</v>
      </c>
      <c r="F8" s="5">
        <f t="shared" si="2"/>
        <v>13745.968518518506</v>
      </c>
      <c r="G8" s="5">
        <f t="shared" si="3"/>
        <v>280.004444444444</v>
      </c>
      <c r="H8" s="5">
        <f t="shared" si="4"/>
        <v>674816.61188271595</v>
      </c>
      <c r="J8" s="2" t="s">
        <v>14</v>
      </c>
      <c r="K8">
        <f>SUM(F3:F38)</f>
        <v>371186.03333333344</v>
      </c>
    </row>
    <row r="9" spans="1:11" x14ac:dyDescent="0.25">
      <c r="A9" s="5">
        <v>7</v>
      </c>
      <c r="B9" s="5">
        <v>30.3</v>
      </c>
      <c r="C9" s="5">
        <v>587</v>
      </c>
      <c r="D9" s="5">
        <f t="shared" si="0"/>
        <v>-15.433333333333319</v>
      </c>
      <c r="E9" s="5">
        <f t="shared" si="1"/>
        <v>-882.47222222222217</v>
      </c>
      <c r="F9" s="5">
        <f t="shared" si="2"/>
        <v>13619.48796296295</v>
      </c>
      <c r="G9" s="5">
        <f t="shared" si="3"/>
        <v>238.18777777777734</v>
      </c>
      <c r="H9" s="5">
        <f t="shared" si="4"/>
        <v>778757.22299382708</v>
      </c>
      <c r="J9" s="2"/>
    </row>
    <row r="10" spans="1:11" x14ac:dyDescent="0.25">
      <c r="A10" s="5">
        <v>8</v>
      </c>
      <c r="B10" s="5">
        <v>32.700000000000003</v>
      </c>
      <c r="C10" s="5">
        <v>704</v>
      </c>
      <c r="D10" s="5">
        <f t="shared" si="0"/>
        <v>-13.033333333333317</v>
      </c>
      <c r="E10" s="5">
        <f t="shared" si="1"/>
        <v>-765.47222222222217</v>
      </c>
      <c r="F10" s="5">
        <f t="shared" si="2"/>
        <v>9976.6546296296165</v>
      </c>
      <c r="G10" s="5">
        <f t="shared" si="3"/>
        <v>169.86777777777735</v>
      </c>
      <c r="H10" s="5">
        <f t="shared" si="4"/>
        <v>585947.72299382708</v>
      </c>
      <c r="J10" s="2"/>
    </row>
    <row r="11" spans="1:11" x14ac:dyDescent="0.25">
      <c r="A11" s="5">
        <v>9</v>
      </c>
      <c r="B11" s="5">
        <v>35.6</v>
      </c>
      <c r="C11" s="5">
        <v>979</v>
      </c>
      <c r="D11" s="5">
        <f t="shared" si="0"/>
        <v>-10.133333333333319</v>
      </c>
      <c r="E11" s="5">
        <f t="shared" si="1"/>
        <v>-490.47222222222217</v>
      </c>
      <c r="F11" s="5">
        <f t="shared" si="2"/>
        <v>4970.1185185185104</v>
      </c>
      <c r="G11" s="5">
        <f t="shared" si="3"/>
        <v>102.68444444444415</v>
      </c>
      <c r="H11" s="5">
        <f t="shared" si="4"/>
        <v>240563.00077160489</v>
      </c>
      <c r="J11" s="2" t="s">
        <v>15</v>
      </c>
      <c r="K11">
        <f>K8/K6</f>
        <v>57.506674764175557</v>
      </c>
    </row>
    <row r="12" spans="1:11" x14ac:dyDescent="0.25">
      <c r="A12" s="5">
        <v>10</v>
      </c>
      <c r="B12" s="5">
        <v>38.5</v>
      </c>
      <c r="C12" s="5">
        <v>914</v>
      </c>
      <c r="D12" s="5">
        <f t="shared" si="0"/>
        <v>-7.2333333333333201</v>
      </c>
      <c r="E12" s="5">
        <f t="shared" si="1"/>
        <v>-555.47222222222217</v>
      </c>
      <c r="F12" s="5">
        <f t="shared" si="2"/>
        <v>4017.9157407407329</v>
      </c>
      <c r="G12" s="5">
        <f t="shared" si="3"/>
        <v>52.321111111110916</v>
      </c>
      <c r="H12" s="5">
        <f t="shared" si="4"/>
        <v>308549.38966049376</v>
      </c>
      <c r="J12" s="2" t="s">
        <v>16</v>
      </c>
      <c r="K12">
        <f>K5-(K11*K4)</f>
        <v>-1160.4997036594059</v>
      </c>
    </row>
    <row r="13" spans="1:11" x14ac:dyDescent="0.25">
      <c r="A13" s="5">
        <v>11</v>
      </c>
      <c r="B13" s="5">
        <v>38.799999999999997</v>
      </c>
      <c r="C13" s="5">
        <v>1070</v>
      </c>
      <c r="D13" s="5">
        <f t="shared" si="0"/>
        <v>-6.9333333333333229</v>
      </c>
      <c r="E13" s="5">
        <f t="shared" si="1"/>
        <v>-399.47222222222217</v>
      </c>
      <c r="F13" s="5">
        <f t="shared" si="2"/>
        <v>2769.6740740740697</v>
      </c>
      <c r="G13" s="5">
        <f t="shared" si="3"/>
        <v>48.071111111110966</v>
      </c>
      <c r="H13" s="5">
        <f t="shared" si="4"/>
        <v>159578.05632716045</v>
      </c>
    </row>
    <row r="14" spans="1:11" x14ac:dyDescent="0.25">
      <c r="A14" s="5">
        <v>12</v>
      </c>
      <c r="B14" s="5">
        <v>39.299999999999997</v>
      </c>
      <c r="C14" s="5">
        <v>1020</v>
      </c>
      <c r="D14" s="5">
        <f t="shared" si="0"/>
        <v>-6.4333333333333229</v>
      </c>
      <c r="E14" s="5">
        <f t="shared" si="1"/>
        <v>-449.47222222222217</v>
      </c>
      <c r="F14" s="5">
        <f t="shared" si="2"/>
        <v>2891.6046296296245</v>
      </c>
      <c r="G14" s="5">
        <f t="shared" si="3"/>
        <v>41.387777777777643</v>
      </c>
      <c r="H14" s="5">
        <f t="shared" si="4"/>
        <v>202025.27854938267</v>
      </c>
    </row>
    <row r="15" spans="1:11" x14ac:dyDescent="0.25">
      <c r="A15" s="5">
        <v>13</v>
      </c>
      <c r="B15" s="5">
        <v>39.4</v>
      </c>
      <c r="C15" s="5">
        <v>1210</v>
      </c>
      <c r="D15" s="5">
        <f t="shared" si="0"/>
        <v>-6.3333333333333215</v>
      </c>
      <c r="E15" s="5">
        <f t="shared" si="1"/>
        <v>-259.47222222222217</v>
      </c>
      <c r="F15" s="5">
        <f t="shared" si="2"/>
        <v>1643.3240740740707</v>
      </c>
      <c r="G15" s="5">
        <f t="shared" si="3"/>
        <v>40.111111111110958</v>
      </c>
      <c r="H15" s="5">
        <f t="shared" si="4"/>
        <v>67325.834104938243</v>
      </c>
      <c r="J15" s="3" t="s">
        <v>17</v>
      </c>
    </row>
    <row r="16" spans="1:11" x14ac:dyDescent="0.25">
      <c r="A16" s="5">
        <v>14</v>
      </c>
      <c r="B16" s="5">
        <v>39.9</v>
      </c>
      <c r="C16" s="5">
        <v>989</v>
      </c>
      <c r="D16" s="5">
        <f t="shared" si="0"/>
        <v>-5.8333333333333215</v>
      </c>
      <c r="E16" s="5">
        <f t="shared" si="1"/>
        <v>-480.47222222222217</v>
      </c>
      <c r="F16" s="5">
        <f t="shared" si="2"/>
        <v>2802.7546296296237</v>
      </c>
      <c r="G16" s="5">
        <f t="shared" si="3"/>
        <v>34.027777777777636</v>
      </c>
      <c r="H16" s="5">
        <f t="shared" si="4"/>
        <v>230853.55632716045</v>
      </c>
    </row>
    <row r="17" spans="1:8" x14ac:dyDescent="0.25">
      <c r="A17" s="5">
        <v>15</v>
      </c>
      <c r="B17" s="5">
        <v>40.299999999999997</v>
      </c>
      <c r="C17" s="5">
        <v>1160</v>
      </c>
      <c r="D17" s="5">
        <f t="shared" si="0"/>
        <v>-5.4333333333333229</v>
      </c>
      <c r="E17" s="5">
        <f t="shared" si="1"/>
        <v>-309.47222222222217</v>
      </c>
      <c r="F17" s="5">
        <f t="shared" si="2"/>
        <v>1681.4657407407371</v>
      </c>
      <c r="G17" s="5">
        <f t="shared" si="3"/>
        <v>29.521111111110997</v>
      </c>
      <c r="H17" s="5">
        <f t="shared" si="4"/>
        <v>95773.056327160462</v>
      </c>
    </row>
    <row r="18" spans="1:8" x14ac:dyDescent="0.25">
      <c r="A18" s="5">
        <v>16</v>
      </c>
      <c r="B18" s="5">
        <v>40.6</v>
      </c>
      <c r="C18" s="5">
        <v>1010</v>
      </c>
      <c r="D18" s="5">
        <f t="shared" si="0"/>
        <v>-5.1333333333333186</v>
      </c>
      <c r="E18" s="5">
        <f t="shared" si="1"/>
        <v>-459.47222222222217</v>
      </c>
      <c r="F18" s="5">
        <f t="shared" si="2"/>
        <v>2358.6240740740673</v>
      </c>
      <c r="G18" s="5">
        <f t="shared" si="3"/>
        <v>26.35111111111096</v>
      </c>
      <c r="H18" s="5">
        <f t="shared" si="4"/>
        <v>211114.7229938271</v>
      </c>
    </row>
    <row r="19" spans="1:8" x14ac:dyDescent="0.25">
      <c r="A19" s="5">
        <v>17</v>
      </c>
      <c r="B19" s="5">
        <v>40.700000000000003</v>
      </c>
      <c r="C19" s="5">
        <v>1100</v>
      </c>
      <c r="D19" s="5">
        <f t="shared" si="0"/>
        <v>-5.0333333333333172</v>
      </c>
      <c r="E19" s="5">
        <f t="shared" si="1"/>
        <v>-369.47222222222217</v>
      </c>
      <c r="F19" s="5">
        <f t="shared" si="2"/>
        <v>1859.6768518518456</v>
      </c>
      <c r="G19" s="5">
        <f t="shared" si="3"/>
        <v>25.334444444444284</v>
      </c>
      <c r="H19" s="5">
        <f t="shared" si="4"/>
        <v>136509.72299382713</v>
      </c>
    </row>
    <row r="20" spans="1:8" x14ac:dyDescent="0.25">
      <c r="A20" s="5">
        <v>18</v>
      </c>
      <c r="B20" s="5">
        <v>40.700000000000003</v>
      </c>
      <c r="C20" s="5">
        <v>1130</v>
      </c>
      <c r="D20" s="5">
        <f t="shared" si="0"/>
        <v>-5.0333333333333172</v>
      </c>
      <c r="E20" s="5">
        <f t="shared" si="1"/>
        <v>-339.47222222222217</v>
      </c>
      <c r="F20" s="5">
        <f t="shared" si="2"/>
        <v>1708.6768518518461</v>
      </c>
      <c r="G20" s="5">
        <f t="shared" si="3"/>
        <v>25.334444444444284</v>
      </c>
      <c r="H20" s="5">
        <f t="shared" si="4"/>
        <v>115241.38966049379</v>
      </c>
    </row>
    <row r="21" spans="1:8" x14ac:dyDescent="0.25">
      <c r="A21" s="5">
        <v>19</v>
      </c>
      <c r="B21" s="5">
        <v>42.9</v>
      </c>
      <c r="C21" s="5">
        <v>1270</v>
      </c>
      <c r="D21" s="5">
        <f t="shared" si="0"/>
        <v>-2.8333333333333215</v>
      </c>
      <c r="E21" s="5">
        <f t="shared" si="1"/>
        <v>-199.47222222222217</v>
      </c>
      <c r="F21" s="5">
        <f t="shared" si="2"/>
        <v>565.1712962962938</v>
      </c>
      <c r="G21" s="5">
        <f t="shared" si="3"/>
        <v>8.0277777777777111</v>
      </c>
      <c r="H21" s="5">
        <f t="shared" si="4"/>
        <v>39789.167438271586</v>
      </c>
    </row>
    <row r="22" spans="1:8" x14ac:dyDescent="0.25">
      <c r="A22" s="5">
        <v>20</v>
      </c>
      <c r="B22" s="5">
        <v>45.8</v>
      </c>
      <c r="C22" s="5">
        <v>1180</v>
      </c>
      <c r="D22" s="5">
        <f t="shared" si="0"/>
        <v>6.6666666666677088E-2</v>
      </c>
      <c r="E22" s="5">
        <f t="shared" si="1"/>
        <v>-289.47222222222217</v>
      </c>
      <c r="F22" s="5">
        <f t="shared" si="2"/>
        <v>-19.29814814815116</v>
      </c>
      <c r="G22" s="5">
        <f t="shared" si="3"/>
        <v>4.444444444445834E-3</v>
      </c>
      <c r="H22" s="5">
        <f t="shared" si="4"/>
        <v>83794.167438271572</v>
      </c>
    </row>
    <row r="23" spans="1:8" x14ac:dyDescent="0.25">
      <c r="A23" s="5">
        <v>21</v>
      </c>
      <c r="B23" s="5">
        <v>46.9</v>
      </c>
      <c r="C23" s="5">
        <v>1400</v>
      </c>
      <c r="D23" s="5">
        <f t="shared" si="0"/>
        <v>1.1666666666666785</v>
      </c>
      <c r="E23" s="5">
        <f t="shared" si="1"/>
        <v>-69.472222222222172</v>
      </c>
      <c r="F23" s="5">
        <f t="shared" si="2"/>
        <v>-81.050925925926691</v>
      </c>
      <c r="G23" s="5">
        <f t="shared" si="3"/>
        <v>1.3611111111111387</v>
      </c>
      <c r="H23" s="5">
        <f t="shared" si="4"/>
        <v>4826.38966049382</v>
      </c>
    </row>
    <row r="24" spans="1:8" x14ac:dyDescent="0.25">
      <c r="A24" s="5">
        <v>22</v>
      </c>
      <c r="B24" s="5">
        <v>48.2</v>
      </c>
      <c r="C24" s="5">
        <v>1760</v>
      </c>
      <c r="D24" s="5">
        <f t="shared" si="0"/>
        <v>2.4666666666666828</v>
      </c>
      <c r="E24" s="5">
        <f t="shared" si="1"/>
        <v>290.52777777777783</v>
      </c>
      <c r="F24" s="5">
        <f t="shared" si="2"/>
        <v>716.63518518519004</v>
      </c>
      <c r="G24" s="5">
        <f t="shared" si="3"/>
        <v>6.0844444444445243</v>
      </c>
      <c r="H24" s="5">
        <f t="shared" si="4"/>
        <v>84406.389660493864</v>
      </c>
    </row>
    <row r="25" spans="1:8" x14ac:dyDescent="0.25">
      <c r="A25" s="5">
        <v>23</v>
      </c>
      <c r="B25" s="5">
        <v>51.5</v>
      </c>
      <c r="C25" s="5">
        <v>1710</v>
      </c>
      <c r="D25" s="5">
        <f t="shared" si="0"/>
        <v>5.7666666666666799</v>
      </c>
      <c r="E25" s="5">
        <f t="shared" si="1"/>
        <v>240.52777777777783</v>
      </c>
      <c r="F25" s="5">
        <f t="shared" si="2"/>
        <v>1387.043518518522</v>
      </c>
      <c r="G25" s="5">
        <f t="shared" si="3"/>
        <v>33.254444444444594</v>
      </c>
      <c r="H25" s="5">
        <f t="shared" si="4"/>
        <v>57853.611882716075</v>
      </c>
    </row>
    <row r="26" spans="1:8" x14ac:dyDescent="0.25">
      <c r="A26" s="5">
        <v>24</v>
      </c>
      <c r="B26" s="5">
        <v>51.5</v>
      </c>
      <c r="C26" s="5">
        <v>2010</v>
      </c>
      <c r="D26" s="5">
        <f t="shared" si="0"/>
        <v>5.7666666666666799</v>
      </c>
      <c r="E26" s="5">
        <f t="shared" si="1"/>
        <v>540.52777777777783</v>
      </c>
      <c r="F26" s="5">
        <f t="shared" si="2"/>
        <v>3117.0435185185261</v>
      </c>
      <c r="G26" s="5">
        <f t="shared" si="3"/>
        <v>33.254444444444594</v>
      </c>
      <c r="H26" s="5">
        <f t="shared" si="4"/>
        <v>292170.27854938275</v>
      </c>
    </row>
    <row r="27" spans="1:8" x14ac:dyDescent="0.25">
      <c r="A27" s="5">
        <v>25</v>
      </c>
      <c r="B27" s="5">
        <v>53.4</v>
      </c>
      <c r="C27" s="5">
        <v>1880</v>
      </c>
      <c r="D27" s="5">
        <f t="shared" si="0"/>
        <v>7.6666666666666785</v>
      </c>
      <c r="E27" s="5">
        <f t="shared" si="1"/>
        <v>410.52777777777783</v>
      </c>
      <c r="F27" s="5">
        <f t="shared" si="2"/>
        <v>3147.379629629635</v>
      </c>
      <c r="G27" s="5">
        <f t="shared" si="3"/>
        <v>58.777777777777956</v>
      </c>
      <c r="H27" s="5">
        <f t="shared" si="4"/>
        <v>168533.05632716054</v>
      </c>
    </row>
    <row r="28" spans="1:8" x14ac:dyDescent="0.25">
      <c r="A28" s="5">
        <v>26</v>
      </c>
      <c r="B28" s="5">
        <v>56</v>
      </c>
      <c r="C28" s="5">
        <v>1980</v>
      </c>
      <c r="D28" s="5">
        <f t="shared" si="0"/>
        <v>10.26666666666668</v>
      </c>
      <c r="E28" s="5">
        <f t="shared" si="1"/>
        <v>510.52777777777783</v>
      </c>
      <c r="F28" s="5">
        <f t="shared" si="2"/>
        <v>5241.4185185185261</v>
      </c>
      <c r="G28" s="5">
        <f t="shared" si="3"/>
        <v>105.40444444444472</v>
      </c>
      <c r="H28" s="5">
        <f t="shared" si="4"/>
        <v>260638.6118827161</v>
      </c>
    </row>
    <row r="29" spans="1:8" x14ac:dyDescent="0.25">
      <c r="A29" s="5">
        <v>27</v>
      </c>
      <c r="B29" s="5">
        <v>56.5</v>
      </c>
      <c r="C29" s="5">
        <v>1820</v>
      </c>
      <c r="D29" s="5">
        <f t="shared" si="0"/>
        <v>10.76666666666668</v>
      </c>
      <c r="E29" s="5">
        <f t="shared" si="1"/>
        <v>350.52777777777783</v>
      </c>
      <c r="F29" s="5">
        <f>D29*E29</f>
        <v>3774.015740740746</v>
      </c>
      <c r="G29" s="5">
        <f t="shared" si="3"/>
        <v>115.9211111111114</v>
      </c>
      <c r="H29" s="5">
        <f t="shared" si="4"/>
        <v>122869.72299382719</v>
      </c>
    </row>
    <row r="30" spans="1:8" x14ac:dyDescent="0.25">
      <c r="A30" s="5">
        <v>28</v>
      </c>
      <c r="B30" s="5">
        <v>57.3</v>
      </c>
      <c r="C30" s="5">
        <v>2020</v>
      </c>
      <c r="D30" s="5">
        <f t="shared" si="0"/>
        <v>11.566666666666677</v>
      </c>
      <c r="E30" s="5">
        <f t="shared" si="1"/>
        <v>550.52777777777783</v>
      </c>
      <c r="F30" s="5">
        <f t="shared" si="2"/>
        <v>6367.7712962963024</v>
      </c>
      <c r="G30" s="5">
        <f t="shared" si="3"/>
        <v>133.78777777777802</v>
      </c>
      <c r="H30" s="5">
        <f t="shared" si="4"/>
        <v>303080.83410493832</v>
      </c>
    </row>
    <row r="31" spans="1:8" x14ac:dyDescent="0.25">
      <c r="A31" s="5">
        <v>29</v>
      </c>
      <c r="B31" s="5">
        <v>57.6</v>
      </c>
      <c r="C31" s="5">
        <v>1980</v>
      </c>
      <c r="D31" s="5">
        <f t="shared" si="0"/>
        <v>11.866666666666681</v>
      </c>
      <c r="E31" s="5">
        <f t="shared" si="1"/>
        <v>510.52777777777783</v>
      </c>
      <c r="F31" s="5">
        <f t="shared" si="2"/>
        <v>6058.262962962971</v>
      </c>
      <c r="G31" s="5">
        <f t="shared" si="3"/>
        <v>140.81777777777813</v>
      </c>
      <c r="H31" s="5">
        <f t="shared" si="4"/>
        <v>260638.6118827161</v>
      </c>
    </row>
    <row r="32" spans="1:8" x14ac:dyDescent="0.25">
      <c r="A32" s="5">
        <v>30</v>
      </c>
      <c r="B32" s="5">
        <v>59.2</v>
      </c>
      <c r="C32" s="5">
        <v>2310</v>
      </c>
      <c r="D32" s="5">
        <f t="shared" si="0"/>
        <v>13.466666666666683</v>
      </c>
      <c r="E32" s="5">
        <f t="shared" si="1"/>
        <v>840.52777777777783</v>
      </c>
      <c r="F32" s="5">
        <f t="shared" si="2"/>
        <v>11319.107407407422</v>
      </c>
      <c r="G32" s="5">
        <f t="shared" si="3"/>
        <v>181.35111111111155</v>
      </c>
      <c r="H32" s="5">
        <f t="shared" si="4"/>
        <v>706486.94521604944</v>
      </c>
    </row>
    <row r="33" spans="1:8" x14ac:dyDescent="0.25">
      <c r="A33" s="5">
        <v>31</v>
      </c>
      <c r="B33" s="5">
        <v>59.8</v>
      </c>
      <c r="C33" s="5">
        <v>1940</v>
      </c>
      <c r="D33" s="5">
        <f t="shared" si="0"/>
        <v>14.066666666666677</v>
      </c>
      <c r="E33" s="5">
        <f t="shared" si="1"/>
        <v>470.52777777777783</v>
      </c>
      <c r="F33" s="5">
        <f t="shared" si="2"/>
        <v>6618.7574074074128</v>
      </c>
      <c r="G33" s="5">
        <f t="shared" si="3"/>
        <v>197.87111111111142</v>
      </c>
      <c r="H33" s="5">
        <f t="shared" si="4"/>
        <v>221396.38966049388</v>
      </c>
    </row>
    <row r="34" spans="1:8" x14ac:dyDescent="0.25">
      <c r="A34" s="5">
        <v>32</v>
      </c>
      <c r="B34" s="5">
        <v>66</v>
      </c>
      <c r="C34" s="5">
        <v>3260</v>
      </c>
      <c r="D34" s="5">
        <f t="shared" si="0"/>
        <v>20.26666666666668</v>
      </c>
      <c r="E34" s="5">
        <f t="shared" si="1"/>
        <v>1790.5277777777778</v>
      </c>
      <c r="F34" s="5">
        <f t="shared" si="2"/>
        <v>36288.029629629651</v>
      </c>
      <c r="G34" s="5">
        <f t="shared" si="3"/>
        <v>410.73777777777832</v>
      </c>
      <c r="H34" s="5">
        <f t="shared" si="4"/>
        <v>3205989.7229938274</v>
      </c>
    </row>
    <row r="35" spans="1:8" x14ac:dyDescent="0.25">
      <c r="A35" s="5">
        <v>33</v>
      </c>
      <c r="B35" s="5">
        <v>67.400000000000006</v>
      </c>
      <c r="C35" s="5">
        <v>2700</v>
      </c>
      <c r="D35" s="5">
        <f>B35-$K$4</f>
        <v>21.666666666666686</v>
      </c>
      <c r="E35" s="5">
        <f>C35-$K$5</f>
        <v>1230.5277777777778</v>
      </c>
      <c r="F35" s="5">
        <f t="shared" si="2"/>
        <v>26661.435185185208</v>
      </c>
      <c r="G35" s="5">
        <f t="shared" si="3"/>
        <v>469.44444444444525</v>
      </c>
      <c r="H35" s="5">
        <f t="shared" si="4"/>
        <v>1514198.6118827162</v>
      </c>
    </row>
    <row r="36" spans="1:8" x14ac:dyDescent="0.25">
      <c r="A36" s="5">
        <v>34</v>
      </c>
      <c r="B36" s="5">
        <v>68.8</v>
      </c>
      <c r="C36" s="5">
        <v>2890</v>
      </c>
      <c r="D36" s="5">
        <f t="shared" si="0"/>
        <v>23.066666666666677</v>
      </c>
      <c r="E36" s="5">
        <f t="shared" si="1"/>
        <v>1420.5277777777778</v>
      </c>
      <c r="F36" s="5">
        <f t="shared" si="2"/>
        <v>32766.840740740758</v>
      </c>
      <c r="G36" s="5">
        <f t="shared" si="3"/>
        <v>532.07111111111158</v>
      </c>
      <c r="H36" s="5">
        <f t="shared" si="4"/>
        <v>2017899.1674382717</v>
      </c>
    </row>
    <row r="37" spans="1:8" x14ac:dyDescent="0.25">
      <c r="A37" s="5">
        <v>35</v>
      </c>
      <c r="B37" s="5">
        <v>69.099999999999994</v>
      </c>
      <c r="C37" s="5">
        <v>2740</v>
      </c>
      <c r="D37" s="5">
        <f t="shared" si="0"/>
        <v>23.366666666666674</v>
      </c>
      <c r="E37" s="5">
        <f t="shared" si="1"/>
        <v>1270.5277777777778</v>
      </c>
      <c r="F37" s="5">
        <f t="shared" si="2"/>
        <v>29687.999074074083</v>
      </c>
      <c r="G37" s="5">
        <f t="shared" si="3"/>
        <v>546.00111111111141</v>
      </c>
      <c r="H37" s="5">
        <f t="shared" si="4"/>
        <v>1614240.8341049384</v>
      </c>
    </row>
    <row r="38" spans="1:8" x14ac:dyDescent="0.25">
      <c r="A38" s="5">
        <v>36</v>
      </c>
      <c r="B38" s="5">
        <v>69.099999999999994</v>
      </c>
      <c r="C38" s="5">
        <v>3140</v>
      </c>
      <c r="D38" s="5">
        <f t="shared" si="0"/>
        <v>23.366666666666674</v>
      </c>
      <c r="E38" s="5">
        <f t="shared" si="1"/>
        <v>1670.5277777777778</v>
      </c>
      <c r="F38" s="5">
        <f t="shared" si="2"/>
        <v>39034.665740740755</v>
      </c>
      <c r="G38" s="5">
        <f t="shared" si="3"/>
        <v>546.00111111111141</v>
      </c>
      <c r="H38" s="5">
        <f>(C38-$K$5)^2</f>
        <v>2790663.0563271604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Eucalypt Hardwoods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 Rama Varma P</cp:lastModifiedBy>
  <dcterms:created xsi:type="dcterms:W3CDTF">2024-02-17T05:30:57Z</dcterms:created>
  <dcterms:modified xsi:type="dcterms:W3CDTF">2024-02-17T05:43:29Z</dcterms:modified>
</cp:coreProperties>
</file>