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m\Desktop\"/>
    </mc:Choice>
  </mc:AlternateContent>
  <bookViews>
    <workbookView xWindow="0" yWindow="0" windowWidth="24000" windowHeight="10905"/>
  </bookViews>
  <sheets>
    <sheet name="汇总(实现的结果)" sheetId="9" r:id="rId1"/>
    <sheet name="表1" sheetId="1" r:id="rId2"/>
    <sheet name="表2" sheetId="2" r:id="rId3"/>
    <sheet name="表3" sheetId="3" r:id="rId4"/>
    <sheet name="表4" sheetId="4" r:id="rId5"/>
    <sheet name="表5" sheetId="5" r:id="rId6"/>
    <sheet name="表6" sheetId="6" r:id="rId7"/>
    <sheet name="表7" sheetId="7" r:id="rId8"/>
    <sheet name="表8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4" i="8"/>
  <c r="G5" i="8" s="1"/>
  <c r="G3" i="8"/>
  <c r="G3" i="7"/>
  <c r="G4" i="7" s="1"/>
  <c r="G5" i="7" s="1"/>
  <c r="G6" i="7" s="1"/>
  <c r="G7" i="7" s="1"/>
  <c r="G4" i="6"/>
  <c r="G5" i="6" s="1"/>
  <c r="G6" i="6" s="1"/>
  <c r="G3" i="6"/>
  <c r="G3" i="5"/>
  <c r="G3" i="4"/>
  <c r="G4" i="4"/>
  <c r="G5" i="4" s="1"/>
  <c r="G6" i="4" s="1"/>
  <c r="G7" i="4" s="1"/>
  <c r="G4" i="3"/>
  <c r="G5" i="3" s="1"/>
  <c r="G6" i="3" s="1"/>
  <c r="G7" i="3" s="1"/>
  <c r="G8" i="3" s="1"/>
  <c r="G9" i="3" s="1"/>
  <c r="G10" i="3" s="1"/>
  <c r="G3" i="3"/>
  <c r="G4" i="2"/>
  <c r="G5" i="2" s="1"/>
  <c r="G6" i="2" s="1"/>
  <c r="G7" i="2" s="1"/>
  <c r="G8" i="2" s="1"/>
  <c r="G9" i="2" s="1"/>
  <c r="G10" i="2" s="1"/>
  <c r="G11" i="2" s="1"/>
  <c r="G3" i="2"/>
  <c r="G3" i="1"/>
  <c r="G4" i="1" s="1"/>
  <c r="G5" i="1" s="1"/>
  <c r="G6" i="1" s="1"/>
  <c r="G7" i="1" s="1"/>
  <c r="G2" i="9"/>
</calcChain>
</file>

<file path=xl/sharedStrings.xml><?xml version="1.0" encoding="utf-8"?>
<sst xmlns="http://schemas.openxmlformats.org/spreadsheetml/2006/main" count="352" uniqueCount="101">
  <si>
    <t>序号</t>
  </si>
  <si>
    <t>日期</t>
  </si>
  <si>
    <t>科目</t>
  </si>
  <si>
    <t>摘要</t>
  </si>
  <si>
    <t>收入金额（RMB）</t>
  </si>
  <si>
    <t>支出金额（RMB）</t>
  </si>
  <si>
    <t>余额</t>
  </si>
  <si>
    <t>部门</t>
  </si>
  <si>
    <t>经办人</t>
  </si>
  <si>
    <t>订单号</t>
  </si>
  <si>
    <t>报销合计</t>
  </si>
  <si>
    <t>备注</t>
  </si>
  <si>
    <t>期初</t>
  </si>
  <si>
    <t>微信、微博认证及年审费</t>
  </si>
  <si>
    <t>微博号企业年审</t>
  </si>
  <si>
    <t>团建费</t>
  </si>
  <si>
    <t>付团建费用</t>
  </si>
  <si>
    <t>五险一金</t>
  </si>
  <si>
    <t>财务费用</t>
  </si>
  <si>
    <t>网银支付手续费</t>
  </si>
  <si>
    <t>网银汇款手续费</t>
  </si>
  <si>
    <t>2020.07.1</t>
  </si>
  <si>
    <t>2020.07.1</t>
    <phoneticPr fontId="3" type="noConversion"/>
  </si>
  <si>
    <t>2020.07.2</t>
  </si>
  <si>
    <t>2020.07.3</t>
  </si>
  <si>
    <t>2020.07.4</t>
  </si>
  <si>
    <t>2020.07.5</t>
  </si>
  <si>
    <t>康旭</t>
  </si>
  <si>
    <t>莫萌</t>
  </si>
  <si>
    <t>莫萌</t>
    <phoneticPr fontId="3" type="noConversion"/>
  </si>
  <si>
    <t>人力</t>
  </si>
  <si>
    <t>人力</t>
    <phoneticPr fontId="3" type="noConversion"/>
  </si>
  <si>
    <t>医患平台</t>
  </si>
  <si>
    <t>法务部</t>
  </si>
  <si>
    <t>人力资源部</t>
  </si>
  <si>
    <t>财务部</t>
  </si>
  <si>
    <t>交通费</t>
  </si>
  <si>
    <t>付交通费用</t>
  </si>
  <si>
    <t>药品部</t>
  </si>
  <si>
    <t>刘洋</t>
  </si>
  <si>
    <t>办公费</t>
  </si>
  <si>
    <t>行政部</t>
  </si>
  <si>
    <t>差旅费</t>
  </si>
  <si>
    <t>付差旅费用</t>
  </si>
  <si>
    <t>2020年6月社保公积金费用</t>
  </si>
  <si>
    <t>2020年6月社保公积金费用</t>
    <phoneticPr fontId="3" type="noConversion"/>
  </si>
  <si>
    <t>有限公司北京人力资源分公司</t>
  </si>
  <si>
    <t>有限公司北京人力资源分公司</t>
    <phoneticPr fontId="3" type="noConversion"/>
  </si>
  <si>
    <t>李敏</t>
    <phoneticPr fontId="3" type="noConversion"/>
  </si>
  <si>
    <t>6月份口罩采购</t>
    <phoneticPr fontId="3" type="noConversion"/>
  </si>
  <si>
    <t>B2000717</t>
    <phoneticPr fontId="3" type="noConversion"/>
  </si>
  <si>
    <t>B2000739</t>
    <phoneticPr fontId="3" type="noConversion"/>
  </si>
  <si>
    <t>B2000675</t>
    <phoneticPr fontId="3" type="noConversion"/>
  </si>
  <si>
    <t>B2000718</t>
    <phoneticPr fontId="3" type="noConversion"/>
  </si>
  <si>
    <t>B2000690</t>
  </si>
  <si>
    <t>B2000690</t>
    <phoneticPr fontId="3" type="noConversion"/>
  </si>
  <si>
    <t>B2000765</t>
  </si>
  <si>
    <t>B2000765</t>
    <phoneticPr fontId="3" type="noConversion"/>
  </si>
  <si>
    <t>B2000774</t>
  </si>
  <si>
    <t>B2000774</t>
    <phoneticPr fontId="3" type="noConversion"/>
  </si>
  <si>
    <t>收入-开放平台</t>
  </si>
  <si>
    <t>开放平台</t>
  </si>
  <si>
    <t>网上银行服务费</t>
  </si>
  <si>
    <t>大数据专线2020.3-2020.6宽带费用</t>
  </si>
  <si>
    <t>战略合作部</t>
  </si>
  <si>
    <t>朱海翠</t>
  </si>
  <si>
    <t>银行股份有限公司</t>
    <phoneticPr fontId="3" type="noConversion"/>
  </si>
  <si>
    <t>李焱</t>
    <phoneticPr fontId="3" type="noConversion"/>
  </si>
  <si>
    <t>百信银行股份有限公司</t>
    <phoneticPr fontId="3" type="noConversion"/>
  </si>
  <si>
    <t>B2000711</t>
    <phoneticPr fontId="3" type="noConversion"/>
  </si>
  <si>
    <t>收费项目:对公人民币转账、汇款（含退汇）-对公资金划转跨行同城</t>
  </si>
  <si>
    <t>税款</t>
  </si>
  <si>
    <t>国家金库秀山县支库\印花税</t>
  </si>
  <si>
    <t>待报解预算收入-银税通</t>
  </si>
  <si>
    <t>手续费</t>
  </si>
  <si>
    <t>招待费</t>
  </si>
  <si>
    <t>学术推广部</t>
  </si>
  <si>
    <t>B2000783</t>
    <phoneticPr fontId="3" type="noConversion"/>
  </si>
  <si>
    <t>B2000776</t>
    <phoneticPr fontId="3" type="noConversion"/>
  </si>
  <si>
    <t>2020年5月-6月社保公积金费</t>
    <phoneticPr fontId="3" type="noConversion"/>
  </si>
  <si>
    <t>招待费</t>
    <phoneticPr fontId="3" type="noConversion"/>
  </si>
  <si>
    <t>李骐</t>
    <phoneticPr fontId="3" type="noConversion"/>
  </si>
  <si>
    <t>内部往来</t>
  </si>
  <si>
    <t>微信转入</t>
  </si>
  <si>
    <t>财付通支付科技有限公司</t>
  </si>
  <si>
    <t>广东京卫大药房医药有限公司</t>
  </si>
  <si>
    <t>广州穗泽药业有限公司</t>
  </si>
  <si>
    <t>理财收入</t>
  </si>
  <si>
    <t>理财收入分红</t>
  </si>
  <si>
    <t>天一</t>
    <phoneticPr fontId="3" type="noConversion"/>
  </si>
  <si>
    <t>明明</t>
    <phoneticPr fontId="3" type="noConversion"/>
  </si>
  <si>
    <t>B2000751</t>
    <phoneticPr fontId="3" type="noConversion"/>
  </si>
  <si>
    <t>收入-天一药店</t>
    <phoneticPr fontId="3" type="noConversion"/>
  </si>
  <si>
    <t>广东京卫</t>
    <phoneticPr fontId="3" type="noConversion"/>
  </si>
  <si>
    <t>付天一药店穗泽货款</t>
    <phoneticPr fontId="3" type="noConversion"/>
  </si>
  <si>
    <t>银行收费</t>
  </si>
  <si>
    <t>微信到账（账款期间5月20日至6月29日）</t>
  </si>
  <si>
    <t>医保拨付</t>
  </si>
  <si>
    <t>批量代付异地就医医疗</t>
  </si>
  <si>
    <t>收入-医院</t>
    <phoneticPr fontId="3" type="noConversion"/>
  </si>
  <si>
    <t>医院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</si>
</sst>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800]dddd\,\ mmmm\ dd\,\ yyyy"/>
    <numFmt numFmtId="178" formatCode="yyyy/mm/dd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9"/>
      <color theme="1"/>
      <name val="新宋体"/>
      <family val="3"/>
      <charset val="134"/>
    </font>
    <font>
      <sz val="9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5101779229102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 shrinkToFit="1"/>
    </xf>
    <xf numFmtId="43" fontId="2" fillId="0" borderId="1" xfId="1" applyFont="1" applyFill="1" applyBorder="1" applyAlignment="1" applyProtection="1">
      <alignment horizontal="center" vertical="center"/>
    </xf>
    <xf numFmtId="43" fontId="2" fillId="2" borderId="1" xfId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43" fontId="2" fillId="0" borderId="0" xfId="1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178" fontId="6" fillId="0" borderId="1" xfId="0" applyNumberFormat="1" applyFont="1" applyFill="1" applyBorder="1" applyAlignment="1" applyProtection="1">
      <alignment vertical="center"/>
      <protection locked="0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43" fontId="2" fillId="2" borderId="1" xfId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43" fontId="4" fillId="0" borderId="0" xfId="1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43" fontId="0" fillId="0" borderId="0" xfId="0" applyNumberFormat="1">
      <alignment vertic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 applyProtection="1">
      <alignment horizontal="center" vertical="center"/>
    </xf>
    <xf numFmtId="14" fontId="6" fillId="0" borderId="1" xfId="0" applyNumberFormat="1" applyFont="1" applyFill="1" applyBorder="1" applyAlignment="1" applyProtection="1">
      <alignment vertical="center"/>
      <protection locked="0"/>
    </xf>
    <xf numFmtId="14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D12" sqref="D12"/>
    </sheetView>
  </sheetViews>
  <sheetFormatPr defaultRowHeight="14.25" x14ac:dyDescent="0.2"/>
  <cols>
    <col min="4" max="4" width="62.375" bestFit="1" customWidth="1"/>
    <col min="7" max="7" width="10.25" bestFit="1" customWidth="1"/>
  </cols>
  <sheetData>
    <row r="1" spans="1:14" s="11" customFormat="1" ht="13.5" customHeight="1" x14ac:dyDescent="0.2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9"/>
      <c r="N1" s="10"/>
    </row>
    <row r="2" spans="1:14" s="18" customFormat="1" ht="12.75" x14ac:dyDescent="0.2">
      <c r="A2" s="1"/>
      <c r="B2" s="12"/>
      <c r="C2" s="2"/>
      <c r="D2" s="2" t="s">
        <v>12</v>
      </c>
      <c r="E2" s="13"/>
      <c r="F2" s="13"/>
      <c r="G2" s="14">
        <f>SUM(表1:表8!G2)</f>
        <v>25695.439999999999</v>
      </c>
      <c r="H2" s="13"/>
      <c r="I2" s="13"/>
      <c r="J2" s="15"/>
      <c r="K2" s="16"/>
      <c r="L2" s="16"/>
      <c r="M2" s="17"/>
    </row>
    <row r="3" spans="1:14" x14ac:dyDescent="0.2">
      <c r="B3" t="s">
        <v>21</v>
      </c>
      <c r="C3" t="s">
        <v>13</v>
      </c>
      <c r="D3" t="s">
        <v>14</v>
      </c>
      <c r="F3">
        <v>50</v>
      </c>
      <c r="G3" s="19">
        <f>+G2+E3-F3</f>
        <v>25645.439999999999</v>
      </c>
      <c r="H3" t="s">
        <v>32</v>
      </c>
    </row>
    <row r="4" spans="1:14" x14ac:dyDescent="0.2">
      <c r="B4" t="s">
        <v>23</v>
      </c>
      <c r="C4" t="s">
        <v>15</v>
      </c>
      <c r="D4" t="s">
        <v>16</v>
      </c>
      <c r="F4">
        <v>10</v>
      </c>
      <c r="G4" s="19">
        <f t="shared" ref="G4:G29" si="0">+G3+E4-F4</f>
        <v>25635.439999999999</v>
      </c>
      <c r="H4" t="s">
        <v>33</v>
      </c>
      <c r="I4" t="s">
        <v>27</v>
      </c>
      <c r="L4" t="s">
        <v>54</v>
      </c>
    </row>
    <row r="5" spans="1:14" x14ac:dyDescent="0.2">
      <c r="B5" t="s">
        <v>24</v>
      </c>
      <c r="C5" t="s">
        <v>17</v>
      </c>
      <c r="D5" t="s">
        <v>44</v>
      </c>
      <c r="F5">
        <v>3000</v>
      </c>
      <c r="G5" s="19">
        <f t="shared" si="0"/>
        <v>22635.439999999999</v>
      </c>
      <c r="H5" t="s">
        <v>34</v>
      </c>
      <c r="I5" t="s">
        <v>30</v>
      </c>
      <c r="L5" t="s">
        <v>56</v>
      </c>
    </row>
    <row r="6" spans="1:14" x14ac:dyDescent="0.2">
      <c r="B6" t="s">
        <v>25</v>
      </c>
      <c r="C6" t="s">
        <v>18</v>
      </c>
      <c r="D6" t="s">
        <v>19</v>
      </c>
      <c r="F6">
        <v>0.22</v>
      </c>
      <c r="G6" s="19">
        <f t="shared" si="0"/>
        <v>22635.219999999998</v>
      </c>
      <c r="H6" t="s">
        <v>35</v>
      </c>
      <c r="I6" t="s">
        <v>28</v>
      </c>
      <c r="J6" t="s">
        <v>46</v>
      </c>
      <c r="L6" t="s">
        <v>58</v>
      </c>
    </row>
    <row r="7" spans="1:14" x14ac:dyDescent="0.2">
      <c r="B7" t="s">
        <v>26</v>
      </c>
      <c r="C7" t="s">
        <v>18</v>
      </c>
      <c r="D7" t="s">
        <v>20</v>
      </c>
      <c r="F7">
        <v>3</v>
      </c>
      <c r="G7" s="19">
        <f t="shared" si="0"/>
        <v>22632.219999999998</v>
      </c>
    </row>
    <row r="8" spans="1:14" x14ac:dyDescent="0.2">
      <c r="B8" s="23">
        <v>44013</v>
      </c>
      <c r="C8" t="s">
        <v>17</v>
      </c>
      <c r="D8" t="s">
        <v>45</v>
      </c>
      <c r="F8">
        <v>787.42</v>
      </c>
      <c r="G8" s="19">
        <f t="shared" si="0"/>
        <v>21844.799999999999</v>
      </c>
      <c r="H8" t="s">
        <v>34</v>
      </c>
      <c r="I8" t="s">
        <v>29</v>
      </c>
      <c r="J8" t="s">
        <v>47</v>
      </c>
      <c r="L8" t="s">
        <v>50</v>
      </c>
    </row>
    <row r="9" spans="1:14" x14ac:dyDescent="0.2">
      <c r="B9" s="23">
        <v>44013</v>
      </c>
      <c r="C9" t="s">
        <v>36</v>
      </c>
      <c r="D9" t="s">
        <v>37</v>
      </c>
      <c r="F9">
        <v>28.72</v>
      </c>
      <c r="G9" s="19">
        <f t="shared" si="0"/>
        <v>21816.079999999998</v>
      </c>
      <c r="H9" t="s">
        <v>38</v>
      </c>
      <c r="I9" t="s">
        <v>39</v>
      </c>
      <c r="L9" t="s">
        <v>51</v>
      </c>
    </row>
    <row r="10" spans="1:14" x14ac:dyDescent="0.2">
      <c r="B10" s="23">
        <v>44013</v>
      </c>
      <c r="C10" t="s">
        <v>40</v>
      </c>
      <c r="D10" t="s">
        <v>49</v>
      </c>
      <c r="F10">
        <v>84.4</v>
      </c>
      <c r="G10" s="19">
        <f t="shared" si="0"/>
        <v>21731.679999999997</v>
      </c>
      <c r="H10" t="s">
        <v>41</v>
      </c>
      <c r="I10" t="s">
        <v>48</v>
      </c>
      <c r="L10" t="s">
        <v>52</v>
      </c>
    </row>
    <row r="11" spans="1:14" x14ac:dyDescent="0.2">
      <c r="B11" s="23">
        <v>44013</v>
      </c>
      <c r="C11" t="s">
        <v>42</v>
      </c>
      <c r="D11" t="s">
        <v>43</v>
      </c>
      <c r="F11">
        <v>83.8</v>
      </c>
      <c r="G11" s="19">
        <f t="shared" si="0"/>
        <v>21647.879999999997</v>
      </c>
      <c r="H11" t="s">
        <v>38</v>
      </c>
      <c r="I11" t="s">
        <v>39</v>
      </c>
      <c r="L11" t="s">
        <v>53</v>
      </c>
    </row>
    <row r="12" spans="1:14" x14ac:dyDescent="0.2">
      <c r="A12">
        <v>1</v>
      </c>
      <c r="B12" s="23">
        <v>44013</v>
      </c>
      <c r="C12" t="s">
        <v>60</v>
      </c>
      <c r="D12" t="s">
        <v>66</v>
      </c>
      <c r="E12">
        <v>530</v>
      </c>
      <c r="G12" s="19">
        <f t="shared" si="0"/>
        <v>22177.879999999997</v>
      </c>
      <c r="H12" t="s">
        <v>61</v>
      </c>
      <c r="I12" t="s">
        <v>67</v>
      </c>
      <c r="J12" t="s">
        <v>68</v>
      </c>
    </row>
    <row r="13" spans="1:14" x14ac:dyDescent="0.2">
      <c r="A13">
        <v>2</v>
      </c>
      <c r="B13" s="23">
        <v>44016</v>
      </c>
      <c r="C13" t="s">
        <v>18</v>
      </c>
      <c r="D13" t="s">
        <v>20</v>
      </c>
      <c r="F13">
        <v>3.02</v>
      </c>
      <c r="G13" s="19">
        <f t="shared" si="0"/>
        <v>22174.859999999997</v>
      </c>
      <c r="H13" t="s">
        <v>35</v>
      </c>
    </row>
    <row r="14" spans="1:14" x14ac:dyDescent="0.2">
      <c r="A14">
        <v>3</v>
      </c>
      <c r="B14" s="23">
        <v>44016</v>
      </c>
      <c r="C14" t="s">
        <v>18</v>
      </c>
      <c r="D14" t="s">
        <v>19</v>
      </c>
      <c r="F14">
        <v>0.52</v>
      </c>
      <c r="G14" s="19">
        <f t="shared" si="0"/>
        <v>22174.339999999997</v>
      </c>
      <c r="H14" t="s">
        <v>35</v>
      </c>
    </row>
    <row r="15" spans="1:14" x14ac:dyDescent="0.2">
      <c r="A15">
        <v>4</v>
      </c>
      <c r="B15" s="23">
        <v>44016</v>
      </c>
      <c r="C15" t="s">
        <v>18</v>
      </c>
      <c r="D15" t="s">
        <v>62</v>
      </c>
      <c r="F15">
        <v>10</v>
      </c>
      <c r="G15" s="19">
        <f t="shared" si="0"/>
        <v>22164.339999999997</v>
      </c>
      <c r="H15" t="s">
        <v>35</v>
      </c>
    </row>
    <row r="16" spans="1:14" x14ac:dyDescent="0.2">
      <c r="A16">
        <v>5</v>
      </c>
      <c r="B16" s="23">
        <v>44018</v>
      </c>
      <c r="C16" t="s">
        <v>40</v>
      </c>
      <c r="D16" t="s">
        <v>63</v>
      </c>
      <c r="F16">
        <v>24</v>
      </c>
      <c r="G16" s="19">
        <f t="shared" si="0"/>
        <v>22140.339999999997</v>
      </c>
      <c r="H16" t="s">
        <v>64</v>
      </c>
      <c r="I16" t="s">
        <v>65</v>
      </c>
      <c r="L16" t="s">
        <v>69</v>
      </c>
    </row>
    <row r="17" spans="1:12" x14ac:dyDescent="0.2">
      <c r="A17">
        <v>1</v>
      </c>
      <c r="B17" s="23">
        <v>44020</v>
      </c>
      <c r="C17" t="s">
        <v>18</v>
      </c>
      <c r="D17" t="s">
        <v>70</v>
      </c>
      <c r="F17">
        <v>1</v>
      </c>
      <c r="G17" s="19">
        <f t="shared" si="0"/>
        <v>22139.339999999997</v>
      </c>
      <c r="H17" t="s">
        <v>35</v>
      </c>
    </row>
    <row r="18" spans="1:12" x14ac:dyDescent="0.2">
      <c r="A18">
        <v>1</v>
      </c>
      <c r="B18" s="23">
        <v>44013</v>
      </c>
      <c r="C18" t="s">
        <v>71</v>
      </c>
      <c r="D18" t="s">
        <v>72</v>
      </c>
      <c r="F18">
        <v>37.299999999999997</v>
      </c>
      <c r="G18" s="19">
        <f t="shared" si="0"/>
        <v>22102.039999999997</v>
      </c>
      <c r="H18" t="s">
        <v>35</v>
      </c>
      <c r="J18" t="s">
        <v>73</v>
      </c>
    </row>
    <row r="19" spans="1:12" x14ac:dyDescent="0.2">
      <c r="A19">
        <v>2</v>
      </c>
      <c r="B19" s="23">
        <v>44014</v>
      </c>
      <c r="C19" t="s">
        <v>17</v>
      </c>
      <c r="D19" t="s">
        <v>79</v>
      </c>
      <c r="F19">
        <v>80</v>
      </c>
      <c r="G19" s="19">
        <f t="shared" si="0"/>
        <v>22022.039999999997</v>
      </c>
      <c r="H19" t="s">
        <v>34</v>
      </c>
      <c r="I19" t="s">
        <v>29</v>
      </c>
      <c r="J19" t="s">
        <v>47</v>
      </c>
      <c r="L19" t="s">
        <v>77</v>
      </c>
    </row>
    <row r="20" spans="1:12" x14ac:dyDescent="0.2">
      <c r="A20">
        <v>3</v>
      </c>
      <c r="B20" s="23">
        <v>44014</v>
      </c>
      <c r="C20" t="s">
        <v>18</v>
      </c>
      <c r="D20" t="s">
        <v>74</v>
      </c>
      <c r="F20">
        <v>3</v>
      </c>
      <c r="G20" s="19">
        <f t="shared" si="0"/>
        <v>22019.039999999997</v>
      </c>
      <c r="H20" t="s">
        <v>35</v>
      </c>
    </row>
    <row r="21" spans="1:12" x14ac:dyDescent="0.2">
      <c r="A21">
        <v>4</v>
      </c>
      <c r="B21" s="23">
        <v>44014</v>
      </c>
      <c r="C21" t="s">
        <v>75</v>
      </c>
      <c r="D21" t="s">
        <v>80</v>
      </c>
      <c r="F21">
        <v>20</v>
      </c>
      <c r="G21" s="19">
        <f t="shared" si="0"/>
        <v>21999.039999999997</v>
      </c>
      <c r="H21" t="s">
        <v>76</v>
      </c>
      <c r="I21" t="s">
        <v>81</v>
      </c>
      <c r="L21" t="s">
        <v>78</v>
      </c>
    </row>
    <row r="22" spans="1:12" x14ac:dyDescent="0.2">
      <c r="A22">
        <v>1</v>
      </c>
      <c r="B22" s="23">
        <v>44013</v>
      </c>
      <c r="C22" t="s">
        <v>82</v>
      </c>
      <c r="D22" t="s">
        <v>83</v>
      </c>
      <c r="E22">
        <v>72.33</v>
      </c>
      <c r="G22" s="19">
        <f t="shared" si="0"/>
        <v>22071.37</v>
      </c>
      <c r="H22" t="s">
        <v>89</v>
      </c>
      <c r="J22" t="s">
        <v>84</v>
      </c>
    </row>
    <row r="23" spans="1:12" x14ac:dyDescent="0.2">
      <c r="A23">
        <v>2</v>
      </c>
      <c r="B23" s="23">
        <v>44013</v>
      </c>
      <c r="C23" t="s">
        <v>92</v>
      </c>
      <c r="D23" t="s">
        <v>93</v>
      </c>
      <c r="E23">
        <v>36.86</v>
      </c>
      <c r="G23" s="19">
        <f t="shared" si="0"/>
        <v>22108.23</v>
      </c>
      <c r="H23" t="s">
        <v>89</v>
      </c>
      <c r="J23" t="s">
        <v>85</v>
      </c>
    </row>
    <row r="24" spans="1:12" x14ac:dyDescent="0.2">
      <c r="A24">
        <v>3</v>
      </c>
      <c r="B24" s="23">
        <v>44013</v>
      </c>
      <c r="C24" t="s">
        <v>82</v>
      </c>
      <c r="D24" t="s">
        <v>94</v>
      </c>
      <c r="F24">
        <v>35</v>
      </c>
      <c r="G24" s="19">
        <f t="shared" si="0"/>
        <v>22073.23</v>
      </c>
      <c r="H24" t="s">
        <v>89</v>
      </c>
      <c r="I24" t="s">
        <v>90</v>
      </c>
      <c r="J24" t="s">
        <v>86</v>
      </c>
      <c r="L24" t="s">
        <v>91</v>
      </c>
    </row>
    <row r="25" spans="1:12" x14ac:dyDescent="0.2">
      <c r="A25">
        <v>4</v>
      </c>
      <c r="B25" s="23">
        <v>44013</v>
      </c>
      <c r="C25" t="s">
        <v>87</v>
      </c>
      <c r="D25" t="s">
        <v>88</v>
      </c>
      <c r="E25">
        <v>57.69</v>
      </c>
      <c r="G25" s="19">
        <f t="shared" si="0"/>
        <v>22130.92</v>
      </c>
      <c r="H25" t="s">
        <v>89</v>
      </c>
    </row>
    <row r="26" spans="1:12" x14ac:dyDescent="0.2">
      <c r="A26">
        <v>5</v>
      </c>
      <c r="B26" s="23">
        <v>44013</v>
      </c>
      <c r="C26" t="s">
        <v>87</v>
      </c>
      <c r="D26" t="s">
        <v>88</v>
      </c>
      <c r="E26">
        <v>28.08</v>
      </c>
      <c r="G26" s="19">
        <f t="shared" si="0"/>
        <v>22159</v>
      </c>
      <c r="H26" t="s">
        <v>89</v>
      </c>
    </row>
    <row r="27" spans="1:12" x14ac:dyDescent="0.2">
      <c r="A27">
        <v>1</v>
      </c>
      <c r="B27" s="23">
        <v>44013</v>
      </c>
      <c r="C27" t="s">
        <v>18</v>
      </c>
      <c r="D27" t="s">
        <v>95</v>
      </c>
      <c r="F27">
        <v>16</v>
      </c>
      <c r="G27" s="19">
        <f t="shared" si="0"/>
        <v>22143</v>
      </c>
      <c r="H27" t="s">
        <v>100</v>
      </c>
    </row>
    <row r="28" spans="1:12" x14ac:dyDescent="0.2">
      <c r="A28">
        <v>2</v>
      </c>
      <c r="B28" s="23">
        <v>44013</v>
      </c>
      <c r="C28" t="s">
        <v>82</v>
      </c>
      <c r="D28" t="s">
        <v>96</v>
      </c>
      <c r="E28">
        <v>372.13</v>
      </c>
      <c r="G28" s="19">
        <f t="shared" si="0"/>
        <v>22515.13</v>
      </c>
      <c r="H28" t="s">
        <v>100</v>
      </c>
      <c r="L28" t="s">
        <v>84</v>
      </c>
    </row>
    <row r="29" spans="1:12" x14ac:dyDescent="0.2">
      <c r="A29">
        <v>3</v>
      </c>
      <c r="B29" s="23">
        <v>44014</v>
      </c>
      <c r="C29" t="s">
        <v>99</v>
      </c>
      <c r="D29" t="s">
        <v>97</v>
      </c>
      <c r="E29">
        <v>305.83</v>
      </c>
      <c r="G29" s="19">
        <f t="shared" si="0"/>
        <v>22820.960000000003</v>
      </c>
      <c r="H29" t="s">
        <v>100</v>
      </c>
      <c r="L29" t="s">
        <v>98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3" sqref="A3:XFD8"/>
    </sheetView>
  </sheetViews>
  <sheetFormatPr defaultRowHeight="14.25" x14ac:dyDescent="0.2"/>
  <cols>
    <col min="1" max="1" width="4.75" bestFit="1" customWidth="1"/>
    <col min="2" max="2" width="9.25" bestFit="1" customWidth="1"/>
    <col min="3" max="3" width="23.5" bestFit="1" customWidth="1"/>
    <col min="4" max="4" width="35.25" bestFit="1" customWidth="1"/>
    <col min="5" max="6" width="16.375" bestFit="1" customWidth="1"/>
    <col min="7" max="7" width="9.25" bestFit="1" customWidth="1"/>
    <col min="8" max="12" width="8.375" customWidth="1"/>
    <col min="13" max="13" width="10.625" bestFit="1" customWidth="1"/>
  </cols>
  <sheetData>
    <row r="1" spans="1:14" s="11" customFormat="1" ht="13.5" customHeight="1" x14ac:dyDescent="0.2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9"/>
      <c r="N1" s="10"/>
    </row>
    <row r="2" spans="1:14" s="18" customFormat="1" ht="12.75" x14ac:dyDescent="0.2">
      <c r="A2" s="1"/>
      <c r="B2" s="12"/>
      <c r="C2" s="2"/>
      <c r="D2" s="2" t="s">
        <v>12</v>
      </c>
      <c r="E2" s="13"/>
      <c r="F2" s="13"/>
      <c r="G2" s="14">
        <v>4963.1899999999996</v>
      </c>
      <c r="H2" s="13"/>
      <c r="I2" s="13"/>
      <c r="J2" s="15"/>
      <c r="K2" s="16"/>
      <c r="L2" s="16"/>
      <c r="M2" s="17"/>
    </row>
    <row r="3" spans="1:14" x14ac:dyDescent="0.2">
      <c r="B3" t="s">
        <v>22</v>
      </c>
      <c r="C3" t="s">
        <v>13</v>
      </c>
      <c r="D3" t="s">
        <v>14</v>
      </c>
      <c r="F3">
        <v>50</v>
      </c>
      <c r="G3" s="19">
        <f>+G2+E3-F3</f>
        <v>4913.1899999999996</v>
      </c>
      <c r="H3" s="20" t="s">
        <v>32</v>
      </c>
    </row>
    <row r="4" spans="1:14" x14ac:dyDescent="0.2">
      <c r="B4" t="s">
        <v>23</v>
      </c>
      <c r="C4" t="s">
        <v>15</v>
      </c>
      <c r="D4" t="s">
        <v>16</v>
      </c>
      <c r="F4">
        <v>10</v>
      </c>
      <c r="G4" s="19">
        <f t="shared" ref="G4:G7" si="0">+G3+E4-F4</f>
        <v>4903.1899999999996</v>
      </c>
      <c r="H4" s="20" t="s">
        <v>33</v>
      </c>
      <c r="I4" t="s">
        <v>27</v>
      </c>
      <c r="L4" t="s">
        <v>55</v>
      </c>
    </row>
    <row r="5" spans="1:14" x14ac:dyDescent="0.2">
      <c r="B5" t="s">
        <v>24</v>
      </c>
      <c r="C5" t="s">
        <v>17</v>
      </c>
      <c r="D5" t="s">
        <v>45</v>
      </c>
      <c r="F5">
        <v>3000</v>
      </c>
      <c r="G5" s="19">
        <f t="shared" si="0"/>
        <v>1903.1899999999996</v>
      </c>
      <c r="H5" s="20" t="s">
        <v>34</v>
      </c>
      <c r="I5" t="s">
        <v>31</v>
      </c>
      <c r="L5" t="s">
        <v>57</v>
      </c>
    </row>
    <row r="6" spans="1:14" x14ac:dyDescent="0.2">
      <c r="B6" t="s">
        <v>25</v>
      </c>
      <c r="C6" t="s">
        <v>18</v>
      </c>
      <c r="D6" t="s">
        <v>19</v>
      </c>
      <c r="F6">
        <v>0.22</v>
      </c>
      <c r="G6" s="19">
        <f t="shared" si="0"/>
        <v>1902.9699999999996</v>
      </c>
      <c r="H6" s="20" t="s">
        <v>35</v>
      </c>
      <c r="I6" t="s">
        <v>29</v>
      </c>
      <c r="J6" t="s">
        <v>47</v>
      </c>
      <c r="L6" t="s">
        <v>59</v>
      </c>
    </row>
    <row r="7" spans="1:14" x14ac:dyDescent="0.2">
      <c r="B7" t="s">
        <v>26</v>
      </c>
      <c r="C7" t="s">
        <v>18</v>
      </c>
      <c r="D7" t="s">
        <v>20</v>
      </c>
      <c r="F7">
        <v>3</v>
      </c>
      <c r="G7" s="19">
        <f t="shared" si="0"/>
        <v>1899.9699999999996</v>
      </c>
    </row>
  </sheetData>
  <phoneticPr fontId="3" type="noConversion"/>
  <dataValidations count="1">
    <dataValidation type="list" allowBlank="1" showInputMessage="1" showErrorMessage="1" sqref="H3:H6">
      <formula1>OFFSET(#REF!,,,COUNTA(#REF!))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L12" sqref="K12:L13"/>
    </sheetView>
  </sheetViews>
  <sheetFormatPr defaultRowHeight="14.25" x14ac:dyDescent="0.2"/>
  <cols>
    <col min="1" max="4" width="4.75" bestFit="1" customWidth="1"/>
    <col min="5" max="6" width="16.375" bestFit="1" customWidth="1"/>
    <col min="7" max="7" width="9.25" bestFit="1" customWidth="1"/>
    <col min="8" max="12" width="8.375" customWidth="1"/>
    <col min="13" max="13" width="10.625" bestFit="1" customWidth="1"/>
  </cols>
  <sheetData>
    <row r="1" spans="1:14" s="11" customFormat="1" ht="13.5" customHeight="1" x14ac:dyDescent="0.2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9"/>
      <c r="N1" s="10"/>
    </row>
    <row r="2" spans="1:14" s="18" customFormat="1" ht="12.75" x14ac:dyDescent="0.2">
      <c r="A2" s="1"/>
      <c r="B2" s="12"/>
      <c r="C2" s="2"/>
      <c r="D2" s="2" t="s">
        <v>12</v>
      </c>
      <c r="E2" s="13"/>
      <c r="F2" s="13"/>
      <c r="G2" s="14">
        <v>3500</v>
      </c>
      <c r="H2" s="13"/>
      <c r="I2" s="13"/>
      <c r="J2" s="15"/>
      <c r="K2" s="16"/>
      <c r="L2" s="16"/>
      <c r="M2" s="17"/>
    </row>
    <row r="3" spans="1:14" x14ac:dyDescent="0.2">
      <c r="G3" s="19">
        <f>+G2+E3-F3</f>
        <v>3500</v>
      </c>
    </row>
    <row r="4" spans="1:14" x14ac:dyDescent="0.2">
      <c r="G4" s="19">
        <f t="shared" ref="G4:G11" si="0">+G3+E4-F4</f>
        <v>3500</v>
      </c>
    </row>
    <row r="5" spans="1:14" x14ac:dyDescent="0.2">
      <c r="G5" s="19">
        <f t="shared" si="0"/>
        <v>3500</v>
      </c>
    </row>
    <row r="6" spans="1:14" x14ac:dyDescent="0.2">
      <c r="G6" s="19">
        <f t="shared" si="0"/>
        <v>3500</v>
      </c>
    </row>
    <row r="7" spans="1:14" x14ac:dyDescent="0.2">
      <c r="G7" s="19">
        <f t="shared" si="0"/>
        <v>3500</v>
      </c>
    </row>
    <row r="8" spans="1:14" x14ac:dyDescent="0.2">
      <c r="G8" s="19">
        <f t="shared" si="0"/>
        <v>3500</v>
      </c>
    </row>
    <row r="9" spans="1:14" x14ac:dyDescent="0.2">
      <c r="G9" s="19">
        <f t="shared" si="0"/>
        <v>3500</v>
      </c>
    </row>
    <row r="10" spans="1:14" x14ac:dyDescent="0.2">
      <c r="G10" s="19">
        <f t="shared" si="0"/>
        <v>3500</v>
      </c>
    </row>
    <row r="11" spans="1:14" x14ac:dyDescent="0.2">
      <c r="G11" s="19">
        <f t="shared" si="0"/>
        <v>3500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E29" sqref="E29"/>
    </sheetView>
  </sheetViews>
  <sheetFormatPr defaultRowHeight="14.25" x14ac:dyDescent="0.2"/>
  <cols>
    <col min="1" max="1" width="4.75" bestFit="1" customWidth="1"/>
    <col min="2" max="2" width="9" style="23" bestFit="1" customWidth="1"/>
    <col min="3" max="3" width="9" bestFit="1" customWidth="1"/>
    <col min="4" max="4" width="30" customWidth="1"/>
    <col min="5" max="6" width="16.375" bestFit="1" customWidth="1"/>
    <col min="7" max="7" width="9.25" bestFit="1" customWidth="1"/>
    <col min="8" max="10" width="8.375" customWidth="1"/>
    <col min="11" max="11" width="8" bestFit="1" customWidth="1"/>
    <col min="12" max="12" width="8.375" customWidth="1"/>
    <col min="13" max="13" width="10.625" bestFit="1" customWidth="1"/>
  </cols>
  <sheetData>
    <row r="1" spans="1:14" s="11" customFormat="1" ht="13.5" customHeight="1" x14ac:dyDescent="0.2">
      <c r="A1" s="3" t="s">
        <v>0</v>
      </c>
      <c r="B1" s="21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9"/>
      <c r="N1" s="10"/>
    </row>
    <row r="2" spans="1:14" s="18" customFormat="1" ht="12.75" x14ac:dyDescent="0.2">
      <c r="A2" s="1"/>
      <c r="B2" s="22"/>
      <c r="C2" s="2"/>
      <c r="D2" s="2" t="s">
        <v>12</v>
      </c>
      <c r="E2" s="13"/>
      <c r="F2" s="13"/>
      <c r="G2" s="14">
        <v>9154</v>
      </c>
      <c r="H2" s="13"/>
      <c r="I2" s="13"/>
      <c r="J2" s="15"/>
      <c r="K2" s="16"/>
      <c r="L2" s="16"/>
      <c r="M2" s="17"/>
    </row>
    <row r="3" spans="1:14" x14ac:dyDescent="0.2">
      <c r="B3" s="23">
        <v>44013</v>
      </c>
      <c r="C3" t="s">
        <v>17</v>
      </c>
      <c r="D3" t="s">
        <v>45</v>
      </c>
      <c r="F3">
        <v>787.42</v>
      </c>
      <c r="G3" s="19">
        <f>+G2+E3-F3</f>
        <v>8366.58</v>
      </c>
      <c r="H3" t="s">
        <v>34</v>
      </c>
      <c r="I3" t="s">
        <v>29</v>
      </c>
      <c r="J3" t="s">
        <v>47</v>
      </c>
      <c r="L3" t="s">
        <v>50</v>
      </c>
    </row>
    <row r="4" spans="1:14" x14ac:dyDescent="0.2">
      <c r="B4" s="23">
        <v>44013</v>
      </c>
      <c r="C4" t="s">
        <v>36</v>
      </c>
      <c r="D4" t="s">
        <v>37</v>
      </c>
      <c r="F4">
        <v>28.72</v>
      </c>
      <c r="G4" s="19">
        <f t="shared" ref="G4:G10" si="0">+G3+E4-F4</f>
        <v>8337.86</v>
      </c>
      <c r="H4" t="s">
        <v>38</v>
      </c>
      <c r="L4" t="s">
        <v>51</v>
      </c>
    </row>
    <row r="5" spans="1:14" x14ac:dyDescent="0.2">
      <c r="B5" s="23">
        <v>44013</v>
      </c>
      <c r="C5" t="s">
        <v>40</v>
      </c>
      <c r="D5" t="s">
        <v>49</v>
      </c>
      <c r="F5">
        <v>84.4</v>
      </c>
      <c r="G5" s="19">
        <f t="shared" si="0"/>
        <v>8253.4600000000009</v>
      </c>
      <c r="H5" t="s">
        <v>41</v>
      </c>
      <c r="I5" t="s">
        <v>48</v>
      </c>
      <c r="L5" t="s">
        <v>52</v>
      </c>
    </row>
    <row r="6" spans="1:14" x14ac:dyDescent="0.2">
      <c r="B6" s="23">
        <v>44013</v>
      </c>
      <c r="C6" t="s">
        <v>42</v>
      </c>
      <c r="D6" t="s">
        <v>43</v>
      </c>
      <c r="F6">
        <v>83.8</v>
      </c>
      <c r="G6" s="19">
        <f t="shared" si="0"/>
        <v>8169.6600000000008</v>
      </c>
      <c r="H6" t="s">
        <v>38</v>
      </c>
      <c r="I6" t="s">
        <v>39</v>
      </c>
      <c r="L6" t="s">
        <v>53</v>
      </c>
    </row>
    <row r="7" spans="1:14" x14ac:dyDescent="0.2">
      <c r="G7" s="19">
        <f t="shared" si="0"/>
        <v>8169.6600000000008</v>
      </c>
    </row>
    <row r="8" spans="1:14" x14ac:dyDescent="0.2">
      <c r="G8" s="19">
        <f t="shared" si="0"/>
        <v>8169.6600000000008</v>
      </c>
    </row>
    <row r="9" spans="1:14" x14ac:dyDescent="0.2">
      <c r="G9" s="19">
        <f t="shared" si="0"/>
        <v>8169.6600000000008</v>
      </c>
    </row>
    <row r="10" spans="1:14" x14ac:dyDescent="0.2">
      <c r="G10" s="19">
        <f t="shared" si="0"/>
        <v>8169.6600000000008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32" sqref="D32"/>
    </sheetView>
  </sheetViews>
  <sheetFormatPr defaultRowHeight="14.25" x14ac:dyDescent="0.2"/>
  <cols>
    <col min="1" max="1" width="4.75" bestFit="1" customWidth="1"/>
    <col min="2" max="2" width="9" style="23" bestFit="1" customWidth="1"/>
    <col min="3" max="3" width="13.5" customWidth="1"/>
    <col min="4" max="4" width="32.375" bestFit="1" customWidth="1"/>
    <col min="5" max="6" width="16.375" bestFit="1" customWidth="1"/>
    <col min="7" max="7" width="11.625" bestFit="1" customWidth="1"/>
    <col min="8" max="12" width="8.375" customWidth="1"/>
    <col min="13" max="13" width="10.625" bestFit="1" customWidth="1"/>
  </cols>
  <sheetData>
    <row r="1" spans="1:14" s="11" customFormat="1" ht="13.5" customHeight="1" x14ac:dyDescent="0.2">
      <c r="A1" s="3" t="s">
        <v>0</v>
      </c>
      <c r="B1" s="21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9"/>
      <c r="N1" s="10"/>
    </row>
    <row r="2" spans="1:14" s="18" customFormat="1" ht="12.75" x14ac:dyDescent="0.2">
      <c r="A2" s="1"/>
      <c r="B2" s="22"/>
      <c r="C2" s="2"/>
      <c r="D2" s="2" t="s">
        <v>12</v>
      </c>
      <c r="E2" s="13"/>
      <c r="F2" s="13"/>
      <c r="G2" s="14">
        <v>5600</v>
      </c>
      <c r="H2" s="13"/>
      <c r="I2" s="13"/>
      <c r="J2" s="15"/>
      <c r="K2" s="16"/>
      <c r="L2" s="16"/>
      <c r="M2" s="17"/>
    </row>
    <row r="3" spans="1:14" x14ac:dyDescent="0.2">
      <c r="A3">
        <v>1</v>
      </c>
      <c r="B3" s="23">
        <v>44013</v>
      </c>
      <c r="C3" t="s">
        <v>60</v>
      </c>
      <c r="D3" t="s">
        <v>66</v>
      </c>
      <c r="E3">
        <v>530</v>
      </c>
      <c r="G3" s="19">
        <f>+G2+E3-F3</f>
        <v>6130</v>
      </c>
      <c r="H3" t="s">
        <v>61</v>
      </c>
      <c r="I3" t="s">
        <v>67</v>
      </c>
      <c r="J3" t="s">
        <v>68</v>
      </c>
    </row>
    <row r="4" spans="1:14" x14ac:dyDescent="0.2">
      <c r="A4">
        <v>2</v>
      </c>
      <c r="B4" s="23">
        <v>44016</v>
      </c>
      <c r="C4" t="s">
        <v>18</v>
      </c>
      <c r="D4" t="s">
        <v>20</v>
      </c>
      <c r="F4">
        <v>3.02</v>
      </c>
      <c r="G4" s="19">
        <f t="shared" ref="G4:G7" si="0">+G3+E4-F4</f>
        <v>6126.98</v>
      </c>
      <c r="H4" t="s">
        <v>35</v>
      </c>
    </row>
    <row r="5" spans="1:14" x14ac:dyDescent="0.2">
      <c r="A5">
        <v>3</v>
      </c>
      <c r="B5" s="23">
        <v>44016</v>
      </c>
      <c r="C5" t="s">
        <v>18</v>
      </c>
      <c r="D5" t="s">
        <v>19</v>
      </c>
      <c r="F5">
        <v>0.52</v>
      </c>
      <c r="G5" s="19">
        <f t="shared" si="0"/>
        <v>6126.4599999999991</v>
      </c>
      <c r="H5" t="s">
        <v>35</v>
      </c>
    </row>
    <row r="6" spans="1:14" x14ac:dyDescent="0.2">
      <c r="A6">
        <v>4</v>
      </c>
      <c r="B6" s="23">
        <v>44016</v>
      </c>
      <c r="C6" t="s">
        <v>18</v>
      </c>
      <c r="D6" t="s">
        <v>62</v>
      </c>
      <c r="F6">
        <v>10</v>
      </c>
      <c r="G6" s="19">
        <f t="shared" si="0"/>
        <v>6116.4599999999991</v>
      </c>
      <c r="H6" t="s">
        <v>35</v>
      </c>
    </row>
    <row r="7" spans="1:14" x14ac:dyDescent="0.2">
      <c r="A7">
        <v>5</v>
      </c>
      <c r="B7" s="23">
        <v>44018</v>
      </c>
      <c r="C7" t="s">
        <v>40</v>
      </c>
      <c r="D7" t="s">
        <v>63</v>
      </c>
      <c r="F7">
        <v>24</v>
      </c>
      <c r="G7" s="19">
        <f t="shared" si="0"/>
        <v>6092.4599999999991</v>
      </c>
      <c r="H7" t="s">
        <v>64</v>
      </c>
      <c r="I7" t="s">
        <v>65</v>
      </c>
      <c r="L7" t="s">
        <v>69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D25" sqref="D25"/>
    </sheetView>
  </sheetViews>
  <sheetFormatPr defaultRowHeight="14.25" x14ac:dyDescent="0.2"/>
  <cols>
    <col min="1" max="1" width="4.75" bestFit="1" customWidth="1"/>
    <col min="2" max="2" width="9" style="23" bestFit="1" customWidth="1"/>
    <col min="3" max="3" width="9" bestFit="1" customWidth="1"/>
    <col min="4" max="4" width="58.375" customWidth="1"/>
    <col min="5" max="6" width="16.375" bestFit="1" customWidth="1"/>
    <col min="7" max="7" width="9.5" bestFit="1" customWidth="1"/>
    <col min="8" max="12" width="8.375" customWidth="1"/>
    <col min="13" max="13" width="10.625" bestFit="1" customWidth="1"/>
  </cols>
  <sheetData>
    <row r="1" spans="1:14" s="11" customFormat="1" ht="13.5" customHeight="1" x14ac:dyDescent="0.2">
      <c r="A1" s="3" t="s">
        <v>0</v>
      </c>
      <c r="B1" s="21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9"/>
      <c r="N1" s="10"/>
    </row>
    <row r="2" spans="1:14" s="18" customFormat="1" ht="12.75" x14ac:dyDescent="0.2">
      <c r="A2" s="1"/>
      <c r="B2" s="22"/>
      <c r="C2" s="2"/>
      <c r="D2" s="2" t="s">
        <v>12</v>
      </c>
      <c r="E2" s="13"/>
      <c r="F2" s="13"/>
      <c r="G2" s="14">
        <v>495.66</v>
      </c>
      <c r="H2" s="13"/>
      <c r="I2" s="13"/>
      <c r="J2" s="15"/>
      <c r="K2" s="16"/>
      <c r="L2" s="16"/>
      <c r="M2" s="17"/>
    </row>
    <row r="3" spans="1:14" x14ac:dyDescent="0.2">
      <c r="A3">
        <v>1</v>
      </c>
      <c r="B3" s="23">
        <v>44020</v>
      </c>
      <c r="C3" t="s">
        <v>18</v>
      </c>
      <c r="D3" t="s">
        <v>70</v>
      </c>
      <c r="F3">
        <v>1</v>
      </c>
      <c r="G3" s="19">
        <f>+G2+E3-F3</f>
        <v>494.66</v>
      </c>
      <c r="H3" t="s">
        <v>35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D17" sqref="D17"/>
    </sheetView>
  </sheetViews>
  <sheetFormatPr defaultRowHeight="14.25" x14ac:dyDescent="0.2"/>
  <cols>
    <col min="1" max="1" width="4.75" bestFit="1" customWidth="1"/>
    <col min="2" max="2" width="9" style="23" bestFit="1" customWidth="1"/>
    <col min="3" max="3" width="9" bestFit="1" customWidth="1"/>
    <col min="4" max="4" width="35.375" bestFit="1" customWidth="1"/>
    <col min="5" max="6" width="16.375" bestFit="1" customWidth="1"/>
    <col min="7" max="7" width="9.5" bestFit="1" customWidth="1"/>
    <col min="8" max="12" width="8.375" customWidth="1"/>
    <col min="13" max="13" width="10.625" bestFit="1" customWidth="1"/>
  </cols>
  <sheetData>
    <row r="1" spans="1:14" s="11" customFormat="1" ht="13.5" customHeight="1" x14ac:dyDescent="0.2">
      <c r="A1" s="3" t="s">
        <v>0</v>
      </c>
      <c r="B1" s="21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9"/>
      <c r="N1" s="10"/>
    </row>
    <row r="2" spans="1:14" s="18" customFormat="1" ht="12.75" x14ac:dyDescent="0.2">
      <c r="A2" s="1"/>
      <c r="B2" s="22"/>
      <c r="C2" s="2"/>
      <c r="D2" s="2" t="s">
        <v>12</v>
      </c>
      <c r="E2" s="13"/>
      <c r="F2" s="13"/>
      <c r="G2" s="14">
        <v>747.66</v>
      </c>
      <c r="H2" s="13"/>
      <c r="I2" s="13"/>
      <c r="J2" s="15"/>
      <c r="K2" s="16"/>
      <c r="L2" s="16"/>
      <c r="M2" s="17"/>
    </row>
    <row r="3" spans="1:14" x14ac:dyDescent="0.2">
      <c r="A3">
        <v>1</v>
      </c>
      <c r="B3" s="23">
        <v>44013</v>
      </c>
      <c r="C3" t="s">
        <v>71</v>
      </c>
      <c r="D3" t="s">
        <v>72</v>
      </c>
      <c r="F3">
        <v>37.299999999999997</v>
      </c>
      <c r="G3" s="19">
        <f>+G2+E3-F3</f>
        <v>710.36</v>
      </c>
      <c r="H3" t="s">
        <v>35</v>
      </c>
      <c r="J3" t="s">
        <v>73</v>
      </c>
    </row>
    <row r="4" spans="1:14" x14ac:dyDescent="0.2">
      <c r="A4">
        <v>2</v>
      </c>
      <c r="B4" s="23">
        <v>44014</v>
      </c>
      <c r="C4" t="s">
        <v>17</v>
      </c>
      <c r="D4" t="s">
        <v>79</v>
      </c>
      <c r="F4">
        <v>80</v>
      </c>
      <c r="G4" s="19">
        <f t="shared" ref="G4:G6" si="0">+G3+E4-F4</f>
        <v>630.36</v>
      </c>
      <c r="H4" t="s">
        <v>34</v>
      </c>
      <c r="I4" t="s">
        <v>29</v>
      </c>
      <c r="J4" t="s">
        <v>47</v>
      </c>
      <c r="L4" t="s">
        <v>77</v>
      </c>
    </row>
    <row r="5" spans="1:14" x14ac:dyDescent="0.2">
      <c r="A5">
        <v>3</v>
      </c>
      <c r="B5" s="23">
        <v>44014</v>
      </c>
      <c r="C5" t="s">
        <v>18</v>
      </c>
      <c r="D5" t="s">
        <v>74</v>
      </c>
      <c r="F5">
        <v>3</v>
      </c>
      <c r="G5" s="19">
        <f t="shared" si="0"/>
        <v>627.36</v>
      </c>
      <c r="H5" t="s">
        <v>35</v>
      </c>
    </row>
    <row r="6" spans="1:14" x14ac:dyDescent="0.2">
      <c r="A6">
        <v>4</v>
      </c>
      <c r="B6" s="23">
        <v>44014</v>
      </c>
      <c r="C6" t="s">
        <v>75</v>
      </c>
      <c r="D6" t="s">
        <v>80</v>
      </c>
      <c r="F6">
        <v>20</v>
      </c>
      <c r="G6" s="19">
        <f t="shared" si="0"/>
        <v>607.36</v>
      </c>
      <c r="H6" t="s">
        <v>76</v>
      </c>
      <c r="I6" t="s">
        <v>81</v>
      </c>
      <c r="L6" t="s">
        <v>78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3" sqref="A3:XFD7"/>
    </sheetView>
  </sheetViews>
  <sheetFormatPr defaultRowHeight="14.25" x14ac:dyDescent="0.2"/>
  <cols>
    <col min="1" max="1" width="4.75" bestFit="1" customWidth="1"/>
    <col min="2" max="2" width="9" style="23" bestFit="1" customWidth="1"/>
    <col min="3" max="3" width="18.375" bestFit="1" customWidth="1"/>
    <col min="4" max="4" width="27.625" bestFit="1" customWidth="1"/>
    <col min="5" max="6" width="16.375" bestFit="1" customWidth="1"/>
    <col min="7" max="7" width="11.625" bestFit="1" customWidth="1"/>
    <col min="8" max="12" width="8.375" customWidth="1"/>
    <col min="13" max="13" width="10.625" bestFit="1" customWidth="1"/>
  </cols>
  <sheetData>
    <row r="1" spans="1:14" s="11" customFormat="1" ht="13.5" customHeight="1" x14ac:dyDescent="0.2">
      <c r="A1" s="3" t="s">
        <v>0</v>
      </c>
      <c r="B1" s="21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9"/>
      <c r="N1" s="10"/>
    </row>
    <row r="2" spans="1:14" s="18" customFormat="1" ht="12.75" x14ac:dyDescent="0.2">
      <c r="A2" s="1"/>
      <c r="B2" s="22"/>
      <c r="C2" s="2"/>
      <c r="D2" s="2" t="s">
        <v>12</v>
      </c>
      <c r="E2" s="13"/>
      <c r="F2" s="13"/>
      <c r="G2" s="14">
        <v>571.29999999999995</v>
      </c>
      <c r="H2" s="13"/>
      <c r="I2" s="13"/>
      <c r="J2" s="15"/>
      <c r="K2" s="16"/>
      <c r="L2" s="16"/>
      <c r="M2" s="17"/>
    </row>
    <row r="3" spans="1:14" x14ac:dyDescent="0.2">
      <c r="A3">
        <v>1</v>
      </c>
      <c r="B3" s="23">
        <v>44013</v>
      </c>
      <c r="C3" t="s">
        <v>82</v>
      </c>
      <c r="D3" t="s">
        <v>83</v>
      </c>
      <c r="E3">
        <v>72.33</v>
      </c>
      <c r="G3" s="19">
        <f>+G2+E3-F3</f>
        <v>643.63</v>
      </c>
      <c r="H3" t="s">
        <v>89</v>
      </c>
      <c r="J3" t="s">
        <v>84</v>
      </c>
    </row>
    <row r="4" spans="1:14" x14ac:dyDescent="0.2">
      <c r="A4">
        <v>2</v>
      </c>
      <c r="B4" s="23">
        <v>44013</v>
      </c>
      <c r="C4" t="s">
        <v>92</v>
      </c>
      <c r="D4" t="s">
        <v>93</v>
      </c>
      <c r="E4">
        <v>36.86</v>
      </c>
      <c r="G4" s="19">
        <f t="shared" ref="G4:G7" si="0">+G3+E4-F4</f>
        <v>680.49</v>
      </c>
      <c r="H4" t="s">
        <v>89</v>
      </c>
      <c r="J4" t="s">
        <v>85</v>
      </c>
    </row>
    <row r="5" spans="1:14" x14ac:dyDescent="0.2">
      <c r="A5">
        <v>3</v>
      </c>
      <c r="B5" s="23">
        <v>44013</v>
      </c>
      <c r="C5" t="s">
        <v>82</v>
      </c>
      <c r="D5" t="s">
        <v>94</v>
      </c>
      <c r="F5">
        <v>35</v>
      </c>
      <c r="G5" s="19">
        <f t="shared" si="0"/>
        <v>645.49</v>
      </c>
      <c r="H5" t="s">
        <v>89</v>
      </c>
      <c r="I5" t="s">
        <v>90</v>
      </c>
      <c r="J5" t="s">
        <v>86</v>
      </c>
      <c r="L5" t="s">
        <v>91</v>
      </c>
    </row>
    <row r="6" spans="1:14" x14ac:dyDescent="0.2">
      <c r="A6">
        <v>4</v>
      </c>
      <c r="B6" s="23">
        <v>44013</v>
      </c>
      <c r="C6" t="s">
        <v>87</v>
      </c>
      <c r="D6" t="s">
        <v>88</v>
      </c>
      <c r="E6">
        <v>57.69</v>
      </c>
      <c r="G6" s="19">
        <f t="shared" si="0"/>
        <v>703.18000000000006</v>
      </c>
      <c r="H6" t="s">
        <v>89</v>
      </c>
    </row>
    <row r="7" spans="1:14" x14ac:dyDescent="0.2">
      <c r="A7">
        <v>5</v>
      </c>
      <c r="B7" s="23">
        <v>44013</v>
      </c>
      <c r="C7" t="s">
        <v>87</v>
      </c>
      <c r="D7" t="s">
        <v>88</v>
      </c>
      <c r="E7">
        <v>28.08</v>
      </c>
      <c r="G7" s="19">
        <f t="shared" si="0"/>
        <v>731.2600000000001</v>
      </c>
      <c r="H7" t="s">
        <v>89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A3" sqref="A3:XFD5"/>
    </sheetView>
  </sheetViews>
  <sheetFormatPr defaultRowHeight="14.25" x14ac:dyDescent="0.2"/>
  <cols>
    <col min="1" max="1" width="4.75" bestFit="1" customWidth="1"/>
    <col min="2" max="2" width="9" style="23" bestFit="1" customWidth="1"/>
    <col min="3" max="3" width="16.25" bestFit="1" customWidth="1"/>
    <col min="4" max="4" width="38.375" bestFit="1" customWidth="1"/>
    <col min="5" max="6" width="16.375" bestFit="1" customWidth="1"/>
    <col min="7" max="7" width="10.5" bestFit="1" customWidth="1"/>
    <col min="8" max="12" width="8.375" customWidth="1"/>
    <col min="13" max="13" width="10.625" bestFit="1" customWidth="1"/>
  </cols>
  <sheetData>
    <row r="1" spans="1:14" s="11" customFormat="1" ht="13.5" customHeight="1" x14ac:dyDescent="0.2">
      <c r="A1" s="3" t="s">
        <v>0</v>
      </c>
      <c r="B1" s="21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4" t="s">
        <v>8</v>
      </c>
      <c r="J1" s="8" t="s">
        <v>9</v>
      </c>
      <c r="K1" s="4" t="s">
        <v>10</v>
      </c>
      <c r="L1" s="4" t="s">
        <v>11</v>
      </c>
      <c r="M1" s="9"/>
      <c r="N1" s="10"/>
    </row>
    <row r="2" spans="1:14" s="18" customFormat="1" ht="12.75" x14ac:dyDescent="0.2">
      <c r="A2" s="1"/>
      <c r="B2" s="22"/>
      <c r="C2" s="2"/>
      <c r="D2" s="2" t="s">
        <v>12</v>
      </c>
      <c r="E2" s="13"/>
      <c r="F2" s="13"/>
      <c r="G2" s="14">
        <v>663.63</v>
      </c>
      <c r="H2" s="13"/>
      <c r="I2" s="13"/>
      <c r="J2" s="15"/>
      <c r="K2" s="16"/>
      <c r="L2" s="16"/>
      <c r="M2" s="17"/>
    </row>
    <row r="3" spans="1:14" x14ac:dyDescent="0.2">
      <c r="A3">
        <v>1</v>
      </c>
      <c r="B3" s="23">
        <v>44013</v>
      </c>
      <c r="C3" t="s">
        <v>18</v>
      </c>
      <c r="D3" t="s">
        <v>95</v>
      </c>
      <c r="F3">
        <v>16</v>
      </c>
      <c r="G3" s="19">
        <f>+G2+E3-F3</f>
        <v>647.63</v>
      </c>
      <c r="H3" t="s">
        <v>100</v>
      </c>
    </row>
    <row r="4" spans="1:14" x14ac:dyDescent="0.2">
      <c r="A4">
        <v>2</v>
      </c>
      <c r="B4" s="23">
        <v>44013</v>
      </c>
      <c r="C4" t="s">
        <v>82</v>
      </c>
      <c r="D4" t="s">
        <v>96</v>
      </c>
      <c r="E4">
        <v>372.13</v>
      </c>
      <c r="G4" s="19">
        <f t="shared" ref="G4:G5" si="0">+G3+E4-F4</f>
        <v>1019.76</v>
      </c>
      <c r="H4" t="s">
        <v>100</v>
      </c>
      <c r="L4" t="s">
        <v>84</v>
      </c>
    </row>
    <row r="5" spans="1:14" x14ac:dyDescent="0.2">
      <c r="A5">
        <v>3</v>
      </c>
      <c r="B5" s="23">
        <v>44014</v>
      </c>
      <c r="C5" t="s">
        <v>99</v>
      </c>
      <c r="D5" t="s">
        <v>97</v>
      </c>
      <c r="E5">
        <v>305.83</v>
      </c>
      <c r="G5" s="19">
        <f t="shared" si="0"/>
        <v>1325.59</v>
      </c>
      <c r="H5" t="s">
        <v>100</v>
      </c>
      <c r="L5" t="s">
        <v>98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汇总(实现的结果)</vt:lpstr>
      <vt:lpstr>表1</vt:lpstr>
      <vt:lpstr>表2</vt:lpstr>
      <vt:lpstr>表3</vt:lpstr>
      <vt:lpstr>表4</vt:lpstr>
      <vt:lpstr>表5</vt:lpstr>
      <vt:lpstr>表6</vt:lpstr>
      <vt:lpstr>表7</vt:lpstr>
      <vt:lpstr>表8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dcm</dc:creator>
  <cp:lastModifiedBy>dcm</cp:lastModifiedBy>
  <dcterms:created xsi:type="dcterms:W3CDTF">2020-07-17T02:04:40Z</dcterms:created>
  <dcterms:modified xsi:type="dcterms:W3CDTF">2020-07-17T02:46:32Z</dcterms:modified>
</cp:coreProperties>
</file>