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82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K3" i="1" l="1"/>
  <c r="K4" i="1"/>
  <c r="K5" i="1"/>
  <c r="K6" i="1"/>
  <c r="K7" i="1"/>
  <c r="K8" i="1"/>
  <c r="K9" i="1"/>
  <c r="K10" i="1"/>
  <c r="K11" i="1"/>
  <c r="K12" i="1"/>
  <c r="K13" i="1"/>
  <c r="J4" i="1"/>
  <c r="J6" i="1"/>
  <c r="J7" i="1"/>
  <c r="J8" i="1"/>
  <c r="J9" i="1"/>
  <c r="J10" i="1"/>
  <c r="J11" i="1"/>
  <c r="J12" i="1"/>
  <c r="J13" i="1"/>
  <c r="J3" i="1"/>
  <c r="H7" i="1"/>
  <c r="I5" i="1" l="1"/>
  <c r="G5" i="1"/>
  <c r="H5" i="1" s="1"/>
  <c r="G8" i="1"/>
  <c r="H8" i="1" s="1"/>
  <c r="G10" i="1"/>
  <c r="H10" i="1" s="1"/>
  <c r="G12" i="1"/>
  <c r="H12" i="1" s="1"/>
  <c r="I4" i="1"/>
  <c r="G4" i="1" s="1"/>
  <c r="H4" i="1" s="1"/>
  <c r="I6" i="1"/>
  <c r="G6" i="1" s="1"/>
  <c r="H6" i="1" s="1"/>
  <c r="I7" i="1"/>
  <c r="G7" i="1" s="1"/>
  <c r="I8" i="1"/>
  <c r="I9" i="1"/>
  <c r="G9" i="1" s="1"/>
  <c r="H9" i="1" s="1"/>
  <c r="I10" i="1"/>
  <c r="I11" i="1"/>
  <c r="G11" i="1" s="1"/>
  <c r="H11" i="1" s="1"/>
  <c r="I12" i="1"/>
  <c r="I13" i="1"/>
  <c r="G13" i="1" s="1"/>
  <c r="H13" i="1" s="1"/>
  <c r="I3" i="1"/>
  <c r="G3" i="1" s="1"/>
  <c r="H3" i="1" s="1"/>
</calcChain>
</file>

<file path=xl/sharedStrings.xml><?xml version="1.0" encoding="utf-8"?>
<sst xmlns="http://schemas.openxmlformats.org/spreadsheetml/2006/main" count="11" uniqueCount="11">
  <si>
    <t>Druck p [mbar]</t>
  </si>
  <si>
    <t>Voulmen V [ml]</t>
  </si>
  <si>
    <t>Zeit t [s]</t>
  </si>
  <si>
    <t>Fehler Druck [mbar]</t>
  </si>
  <si>
    <t>Fehler Volumen [ml]</t>
  </si>
  <si>
    <t>Fehler Zeit [s]</t>
  </si>
  <si>
    <t>Saugvermoegen [l/s]</t>
  </si>
  <si>
    <t>Fehler Saugvermoegen [l/s]</t>
  </si>
  <si>
    <t>Volumen [l]</t>
  </si>
  <si>
    <t>Saugleistung[l*mbar/s]</t>
  </si>
  <si>
    <t>Saugleistung Fehler [l*mbar/s]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</si>
</sst>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G1" workbookViewId="0">
      <selection activeCell="K13" sqref="A2:K13"/>
    </sheetView>
  </sheetViews>
  <sheetFormatPr defaultColWidth="11.42578125" defaultRowHeight="15" x14ac:dyDescent="0.25"/>
  <cols>
    <col min="1" max="1" width="15.42578125" customWidth="1"/>
    <col min="2" max="2" width="19.140625" customWidth="1"/>
    <col min="3" max="3" width="16.85546875" customWidth="1"/>
    <col min="4" max="4" width="19.5703125" customWidth="1"/>
    <col min="6" max="6" width="18.140625" customWidth="1"/>
    <col min="7" max="7" width="21" customWidth="1"/>
    <col min="8" max="8" width="27.7109375" customWidth="1"/>
    <col min="10" max="10" width="18.140625" customWidth="1"/>
    <col min="11" max="11" width="28.140625" customWidth="1"/>
  </cols>
  <sheetData>
    <row r="1" spans="1:11" x14ac:dyDescent="0.25">
      <c r="A1" s="2"/>
      <c r="B1" s="2"/>
      <c r="C1" s="2"/>
      <c r="D1" s="2"/>
      <c r="E1" s="2"/>
      <c r="F1" s="2"/>
    </row>
    <row r="2" spans="1:11" x14ac:dyDescent="0.25">
      <c r="A2" t="s">
        <v>0</v>
      </c>
      <c r="B2" t="s">
        <v>3</v>
      </c>
      <c r="C2" t="s">
        <v>1</v>
      </c>
      <c r="D2" t="s">
        <v>4</v>
      </c>
      <c r="E2" t="s">
        <v>2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5">
      <c r="A3" s="1">
        <v>1.5E-5</v>
      </c>
      <c r="B3" s="1">
        <v>9.9999999999999995E-7</v>
      </c>
      <c r="C3">
        <v>0.04</v>
      </c>
      <c r="D3">
        <v>2E-3</v>
      </c>
      <c r="E3">
        <v>121.29</v>
      </c>
      <c r="F3">
        <v>0.4</v>
      </c>
      <c r="G3">
        <f>I3/E3</f>
        <v>22.359633935196634</v>
      </c>
      <c r="H3">
        <f xml:space="preserve"> G3*SQRT((D3/C3)^2+(F3/E3)^2)</f>
        <v>1.1204108958448569</v>
      </c>
      <c r="I3">
        <f>(1017/A3)*C3*0.001</f>
        <v>2712</v>
      </c>
      <c r="J3" s="1">
        <f>G3*A3</f>
        <v>3.3539450902794949E-4</v>
      </c>
      <c r="K3" s="1">
        <f xml:space="preserve"> J3*SQRT((H3/G3)^2+(B3/A3)^2)</f>
        <v>2.7971420400290165E-5</v>
      </c>
    </row>
    <row r="4" spans="1:11" x14ac:dyDescent="0.25">
      <c r="A4" s="1">
        <v>3.1999999999999999E-5</v>
      </c>
      <c r="B4" s="1">
        <v>9.9999999999999995E-7</v>
      </c>
      <c r="C4">
        <v>0.1</v>
      </c>
      <c r="D4">
        <v>1E-3</v>
      </c>
      <c r="E4">
        <v>60.67</v>
      </c>
      <c r="F4">
        <v>0.4</v>
      </c>
      <c r="G4">
        <f t="shared" ref="G4:G13" si="0">I4/E4</f>
        <v>52.383797593538816</v>
      </c>
      <c r="H4">
        <f t="shared" ref="H4:H13" si="1" xml:space="preserve"> G4*SQRT((D4/C4)^2+(F4/E4)^2)</f>
        <v>0.62744383339673238</v>
      </c>
      <c r="I4">
        <f t="shared" ref="I4:I13" si="2">(1017/A4)*C4*0.001</f>
        <v>3178.125</v>
      </c>
      <c r="J4" s="1">
        <f t="shared" ref="J4:J13" si="3">G4*A4</f>
        <v>1.676281522993242E-3</v>
      </c>
      <c r="K4" s="1">
        <f t="shared" ref="K4:K13" si="4" xml:space="preserve"> J4*SQRT((H4/G4)^2+(B4/A4)^2)</f>
        <v>5.6099879435931514E-5</v>
      </c>
    </row>
    <row r="5" spans="1:11" x14ac:dyDescent="0.25">
      <c r="A5" s="1">
        <v>1E-4</v>
      </c>
      <c r="B5" s="1">
        <v>1.0000000000000001E-5</v>
      </c>
      <c r="C5">
        <v>0.5</v>
      </c>
      <c r="D5">
        <v>0.01</v>
      </c>
      <c r="E5">
        <v>77.23</v>
      </c>
      <c r="F5">
        <v>0.4</v>
      </c>
      <c r="G5">
        <f t="shared" si="0"/>
        <v>65.842289265829336</v>
      </c>
      <c r="H5">
        <f t="shared" si="1"/>
        <v>1.3602856106715153</v>
      </c>
      <c r="I5">
        <f>(1017/A5)*C5*0.001</f>
        <v>5085</v>
      </c>
      <c r="J5" s="1">
        <f>G5*A5</f>
        <v>6.5842289265829338E-3</v>
      </c>
      <c r="K5" s="1">
        <f t="shared" si="4"/>
        <v>6.7232765449780092E-4</v>
      </c>
    </row>
    <row r="6" spans="1:11" x14ac:dyDescent="0.25">
      <c r="A6" s="1">
        <v>3.2000000000000003E-4</v>
      </c>
      <c r="B6" s="1">
        <v>1.0000000000000001E-5</v>
      </c>
      <c r="C6">
        <v>0.5</v>
      </c>
      <c r="D6">
        <v>0.01</v>
      </c>
      <c r="E6">
        <v>22.26</v>
      </c>
      <c r="F6">
        <v>0.4</v>
      </c>
      <c r="G6">
        <f t="shared" si="0"/>
        <v>71.386455525606451</v>
      </c>
      <c r="H6">
        <f t="shared" si="1"/>
        <v>1.9193549301849675</v>
      </c>
      <c r="I6">
        <f t="shared" si="2"/>
        <v>1589.0624999999998</v>
      </c>
      <c r="J6" s="1">
        <f t="shared" si="3"/>
        <v>2.2843665768194066E-2</v>
      </c>
      <c r="K6" s="1">
        <f t="shared" si="4"/>
        <v>9.4171989152227954E-4</v>
      </c>
    </row>
    <row r="7" spans="1:11" x14ac:dyDescent="0.25">
      <c r="A7" s="1">
        <v>1E-3</v>
      </c>
      <c r="B7" s="1">
        <v>1E-4</v>
      </c>
      <c r="C7">
        <v>0.5</v>
      </c>
      <c r="D7">
        <v>0.02</v>
      </c>
      <c r="E7">
        <v>7.15</v>
      </c>
      <c r="F7">
        <v>0.4</v>
      </c>
      <c r="G7">
        <f>(I7/E7 + 79.13165266)/2</f>
        <v>75.125266889440553</v>
      </c>
      <c r="H7">
        <f xml:space="preserve"> G7*SQRT((D7/C7)^2+(F7/E7)^2)</f>
        <v>5.1665964610467929</v>
      </c>
      <c r="I7">
        <f t="shared" si="2"/>
        <v>508.5</v>
      </c>
      <c r="J7" s="1">
        <f t="shared" si="3"/>
        <v>7.5125266889440559E-2</v>
      </c>
      <c r="K7" s="1">
        <f t="shared" si="4"/>
        <v>9.1176628717779418E-3</v>
      </c>
    </row>
    <row r="8" spans="1:11" x14ac:dyDescent="0.25">
      <c r="A8" s="1">
        <v>3.2000000000000002E-3</v>
      </c>
      <c r="B8" s="1">
        <v>1E-4</v>
      </c>
      <c r="C8">
        <v>10</v>
      </c>
      <c r="D8">
        <v>0.2</v>
      </c>
      <c r="E8">
        <v>41.84</v>
      </c>
      <c r="F8">
        <v>0.4</v>
      </c>
      <c r="G8">
        <f t="shared" si="0"/>
        <v>75.959010516252377</v>
      </c>
      <c r="H8">
        <f t="shared" si="1"/>
        <v>1.683821247060143</v>
      </c>
      <c r="I8">
        <f t="shared" si="2"/>
        <v>3178.125</v>
      </c>
      <c r="J8" s="1">
        <f t="shared" si="3"/>
        <v>0.24306883365200763</v>
      </c>
      <c r="K8" s="1">
        <f t="shared" si="4"/>
        <v>9.3129326028209541E-3</v>
      </c>
    </row>
    <row r="9" spans="1:11" x14ac:dyDescent="0.25">
      <c r="A9" s="1">
        <v>0.01</v>
      </c>
      <c r="B9" s="1">
        <v>1E-3</v>
      </c>
      <c r="C9">
        <v>15</v>
      </c>
      <c r="D9">
        <v>0.2</v>
      </c>
      <c r="E9">
        <v>22.29</v>
      </c>
      <c r="F9">
        <v>0.4</v>
      </c>
      <c r="G9">
        <f t="shared" si="0"/>
        <v>68.43876177658143</v>
      </c>
      <c r="H9">
        <f t="shared" si="1"/>
        <v>1.530047031081424</v>
      </c>
      <c r="I9">
        <f t="shared" si="2"/>
        <v>1525.5</v>
      </c>
      <c r="J9" s="1">
        <f t="shared" si="3"/>
        <v>0.68438761776581436</v>
      </c>
      <c r="K9" s="1">
        <f t="shared" si="4"/>
        <v>7.0128229018304553E-2</v>
      </c>
    </row>
    <row r="10" spans="1:11" x14ac:dyDescent="0.25">
      <c r="A10" s="1">
        <v>3.2000000000000001E-2</v>
      </c>
      <c r="B10" s="1">
        <v>1E-3</v>
      </c>
      <c r="C10">
        <v>20</v>
      </c>
      <c r="D10">
        <v>0.2</v>
      </c>
      <c r="E10">
        <v>12.58</v>
      </c>
      <c r="F10">
        <v>0.4</v>
      </c>
      <c r="G10">
        <f t="shared" si="0"/>
        <v>50.526629570747218</v>
      </c>
      <c r="H10">
        <f t="shared" si="1"/>
        <v>1.6841500848219573</v>
      </c>
      <c r="I10">
        <f t="shared" si="2"/>
        <v>635.625</v>
      </c>
      <c r="J10" s="1">
        <f t="shared" si="3"/>
        <v>1.6168521462639109</v>
      </c>
      <c r="K10" s="1">
        <f t="shared" si="4"/>
        <v>7.3874044698948579E-2</v>
      </c>
    </row>
    <row r="11" spans="1:11" x14ac:dyDescent="0.25">
      <c r="A11" s="1">
        <v>0.1</v>
      </c>
      <c r="B11" s="1">
        <v>0.01</v>
      </c>
      <c r="C11">
        <v>20</v>
      </c>
      <c r="D11">
        <v>0.5</v>
      </c>
      <c r="E11">
        <v>19.010000000000002</v>
      </c>
      <c r="F11">
        <v>0.4</v>
      </c>
      <c r="G11">
        <f t="shared" si="0"/>
        <v>10.699631772751182</v>
      </c>
      <c r="H11">
        <f t="shared" si="1"/>
        <v>0.34962544883626356</v>
      </c>
      <c r="I11">
        <f t="shared" si="2"/>
        <v>203.4</v>
      </c>
      <c r="J11" s="1">
        <f t="shared" si="3"/>
        <v>1.0699631772751184</v>
      </c>
      <c r="K11" s="1">
        <f t="shared" si="4"/>
        <v>0.11256372218430878</v>
      </c>
    </row>
    <row r="12" spans="1:11" x14ac:dyDescent="0.25">
      <c r="A12" s="1">
        <v>0.32</v>
      </c>
      <c r="B12" s="1">
        <v>0.01</v>
      </c>
      <c r="C12">
        <v>20</v>
      </c>
      <c r="D12">
        <v>0.5</v>
      </c>
      <c r="E12">
        <v>2.86</v>
      </c>
      <c r="F12">
        <v>0.4</v>
      </c>
      <c r="G12">
        <f t="shared" si="0"/>
        <v>22.22465034965035</v>
      </c>
      <c r="H12">
        <f t="shared" si="1"/>
        <v>3.1576104583122522</v>
      </c>
      <c r="I12">
        <f t="shared" si="2"/>
        <v>63.5625</v>
      </c>
      <c r="J12" s="1">
        <f t="shared" si="3"/>
        <v>7.1118881118881125</v>
      </c>
      <c r="K12" s="1">
        <f t="shared" si="4"/>
        <v>1.0345883713323747</v>
      </c>
    </row>
    <row r="13" spans="1:11" x14ac:dyDescent="0.25">
      <c r="A13" s="1">
        <v>1</v>
      </c>
      <c r="B13" s="1">
        <v>0.1</v>
      </c>
      <c r="C13">
        <v>20</v>
      </c>
      <c r="D13">
        <v>1</v>
      </c>
      <c r="E13">
        <v>1.23</v>
      </c>
      <c r="F13">
        <v>0.4</v>
      </c>
      <c r="G13">
        <f t="shared" si="0"/>
        <v>16.536585365853657</v>
      </c>
      <c r="H13">
        <f t="shared" si="1"/>
        <v>5.4409425743638939</v>
      </c>
      <c r="I13">
        <f t="shared" si="2"/>
        <v>20.34</v>
      </c>
      <c r="J13" s="1">
        <f t="shared" si="3"/>
        <v>16.536585365853657</v>
      </c>
      <c r="K13" s="1">
        <f t="shared" si="4"/>
        <v>5.6866899557780757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user</cp:lastModifiedBy>
  <dcterms:created xsi:type="dcterms:W3CDTF">2018-05-12T13:11:21Z</dcterms:created>
  <dcterms:modified xsi:type="dcterms:W3CDTF">2018-05-26T10:48:46Z</dcterms:modified>
</cp:coreProperties>
</file>