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4" i="1"/>
  <c r="B18"/>
  <c r="C18" s="1"/>
  <c r="C24"/>
  <c r="B24"/>
  <c r="C23"/>
  <c r="C3"/>
  <c r="C4"/>
  <c r="C5"/>
  <c r="C6"/>
  <c r="C7"/>
  <c r="C8"/>
  <c r="C9"/>
  <c r="C10"/>
  <c r="C12"/>
  <c r="C13"/>
  <c r="C14"/>
  <c r="C15"/>
  <c r="C16"/>
  <c r="C19"/>
  <c r="C20"/>
  <c r="C21"/>
  <c r="C22"/>
  <c r="C2"/>
</calcChain>
</file>

<file path=xl/sharedStrings.xml><?xml version="1.0" encoding="utf-8"?>
<sst xmlns="http://schemas.openxmlformats.org/spreadsheetml/2006/main" count="26" uniqueCount="26">
  <si>
    <t>名称</t>
    <phoneticPr fontId="1" type="noConversion"/>
  </si>
  <si>
    <t>壳体内径</t>
    <phoneticPr fontId="1" type="noConversion"/>
  </si>
  <si>
    <t>特征参数（mm）</t>
    <phoneticPr fontId="1" type="noConversion"/>
  </si>
  <si>
    <t>传热管外径</t>
    <phoneticPr fontId="1" type="noConversion"/>
  </si>
  <si>
    <t>换热管长度</t>
    <phoneticPr fontId="1" type="noConversion"/>
  </si>
  <si>
    <t>管板厚度</t>
    <phoneticPr fontId="1" type="noConversion"/>
  </si>
  <si>
    <t>管板管孔直径</t>
    <phoneticPr fontId="1" type="noConversion"/>
  </si>
  <si>
    <t>25.25±0.15</t>
    <phoneticPr fontId="1" type="noConversion"/>
  </si>
  <si>
    <t>分程隔板厚度</t>
    <phoneticPr fontId="1" type="noConversion"/>
  </si>
  <si>
    <t>隔板槽处管间距</t>
    <phoneticPr fontId="1" type="noConversion"/>
  </si>
  <si>
    <t>管间距</t>
    <phoneticPr fontId="1" type="noConversion"/>
  </si>
  <si>
    <t>拉杆数</t>
    <phoneticPr fontId="1" type="noConversion"/>
  </si>
  <si>
    <t>拉杆直径</t>
    <phoneticPr fontId="1" type="noConversion"/>
  </si>
  <si>
    <t>折流板厚度</t>
    <phoneticPr fontId="1" type="noConversion"/>
  </si>
  <si>
    <t>折流板管孔直径</t>
    <phoneticPr fontId="1" type="noConversion"/>
  </si>
  <si>
    <t>25.8±0.4</t>
    <phoneticPr fontId="1" type="noConversion"/>
  </si>
  <si>
    <t>圆筒厚度</t>
    <phoneticPr fontId="1" type="noConversion"/>
  </si>
  <si>
    <t>垫片折流板间距</t>
    <phoneticPr fontId="1" type="noConversion"/>
  </si>
  <si>
    <t>折流板数</t>
    <phoneticPr fontId="1" type="noConversion"/>
  </si>
  <si>
    <t>管子数</t>
    <phoneticPr fontId="1" type="noConversion"/>
  </si>
  <si>
    <t>管束外径与壳体间距</t>
    <phoneticPr fontId="1" type="noConversion"/>
  </si>
  <si>
    <t>管束中心一排管数</t>
    <phoneticPr fontId="1" type="noConversion"/>
  </si>
  <si>
    <t>支座边距</t>
    <phoneticPr fontId="1" type="noConversion"/>
  </si>
  <si>
    <t>冷水进出口接管直径</t>
    <phoneticPr fontId="1" type="noConversion"/>
  </si>
  <si>
    <t>热水进出口接管直径</t>
    <phoneticPr fontId="1" type="noConversion"/>
  </si>
  <si>
    <t>弓高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</si>
</sst>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E25" sqref="E25"/>
    </sheetView>
  </sheetViews>
  <sheetFormatPr defaultRowHeight="13.5"/>
  <cols>
    <col min="1" max="1" width="19.25" bestFit="1" customWidth="1"/>
    <col min="2" max="2" width="12.625" customWidth="1"/>
  </cols>
  <sheetData>
    <row r="1" spans="1:3">
      <c r="A1" t="s">
        <v>0</v>
      </c>
      <c r="B1" t="s">
        <v>2</v>
      </c>
    </row>
    <row r="2" spans="1:3">
      <c r="A2" t="s">
        <v>1</v>
      </c>
      <c r="B2">
        <v>452</v>
      </c>
      <c r="C2">
        <f>B2/5</f>
        <v>90.4</v>
      </c>
    </row>
    <row r="3" spans="1:3">
      <c r="A3" t="s">
        <v>16</v>
      </c>
      <c r="B3">
        <v>6</v>
      </c>
      <c r="C3">
        <f t="shared" ref="C3:C24" si="0">B3/5</f>
        <v>1.2</v>
      </c>
    </row>
    <row r="4" spans="1:3">
      <c r="A4" t="s">
        <v>3</v>
      </c>
      <c r="B4">
        <v>25</v>
      </c>
      <c r="C4">
        <f t="shared" si="0"/>
        <v>5</v>
      </c>
    </row>
    <row r="5" spans="1:3">
      <c r="A5" t="s">
        <v>4</v>
      </c>
      <c r="B5">
        <v>4500</v>
      </c>
      <c r="C5">
        <f t="shared" si="0"/>
        <v>900</v>
      </c>
    </row>
    <row r="6" spans="1:3">
      <c r="A6" t="s">
        <v>19</v>
      </c>
      <c r="B6">
        <v>123</v>
      </c>
      <c r="C6">
        <f t="shared" si="0"/>
        <v>24.6</v>
      </c>
    </row>
    <row r="7" spans="1:3">
      <c r="A7" t="s">
        <v>20</v>
      </c>
      <c r="B7">
        <v>50</v>
      </c>
      <c r="C7">
        <f t="shared" si="0"/>
        <v>10</v>
      </c>
    </row>
    <row r="8" spans="1:3">
      <c r="A8" t="s">
        <v>10</v>
      </c>
      <c r="B8">
        <v>32</v>
      </c>
      <c r="C8">
        <f t="shared" si="0"/>
        <v>6.4</v>
      </c>
    </row>
    <row r="9" spans="1:3">
      <c r="A9" t="s">
        <v>5</v>
      </c>
      <c r="B9">
        <v>20</v>
      </c>
      <c r="C9">
        <f t="shared" si="0"/>
        <v>4</v>
      </c>
    </row>
    <row r="10" spans="1:3">
      <c r="A10" t="s">
        <v>21</v>
      </c>
      <c r="B10">
        <v>12</v>
      </c>
      <c r="C10">
        <f t="shared" si="0"/>
        <v>2.4</v>
      </c>
    </row>
    <row r="11" spans="1:3">
      <c r="A11" t="s">
        <v>6</v>
      </c>
      <c r="B11" t="s">
        <v>7</v>
      </c>
    </row>
    <row r="12" spans="1:3">
      <c r="A12" t="s">
        <v>8</v>
      </c>
      <c r="B12">
        <v>10</v>
      </c>
      <c r="C12">
        <f t="shared" si="0"/>
        <v>2</v>
      </c>
    </row>
    <row r="13" spans="1:3">
      <c r="A13" t="s">
        <v>9</v>
      </c>
      <c r="B13">
        <v>44</v>
      </c>
      <c r="C13">
        <f t="shared" si="0"/>
        <v>8.8000000000000007</v>
      </c>
    </row>
    <row r="14" spans="1:3">
      <c r="A14" t="s">
        <v>11</v>
      </c>
      <c r="B14">
        <v>4</v>
      </c>
      <c r="C14">
        <f t="shared" si="0"/>
        <v>0.8</v>
      </c>
    </row>
    <row r="15" spans="1:3">
      <c r="A15" t="s">
        <v>12</v>
      </c>
      <c r="B15">
        <v>16</v>
      </c>
      <c r="C15">
        <f t="shared" si="0"/>
        <v>3.2</v>
      </c>
    </row>
    <row r="16" spans="1:3">
      <c r="A16" t="s">
        <v>13</v>
      </c>
      <c r="B16">
        <v>5</v>
      </c>
      <c r="C16">
        <f t="shared" si="0"/>
        <v>1</v>
      </c>
    </row>
    <row r="17" spans="1:5">
      <c r="A17" t="s">
        <v>14</v>
      </c>
      <c r="B17" t="s">
        <v>15</v>
      </c>
    </row>
    <row r="18" spans="1:5">
      <c r="A18" t="s">
        <v>22</v>
      </c>
      <c r="B18">
        <f>0.15*B5</f>
        <v>675</v>
      </c>
      <c r="C18">
        <f t="shared" si="0"/>
        <v>135</v>
      </c>
    </row>
    <row r="19" spans="1:5">
      <c r="A19" t="s">
        <v>17</v>
      </c>
      <c r="B19">
        <v>150</v>
      </c>
      <c r="C19">
        <f t="shared" si="0"/>
        <v>30</v>
      </c>
    </row>
    <row r="20" spans="1:5">
      <c r="A20" t="s">
        <v>18</v>
      </c>
      <c r="B20">
        <v>28</v>
      </c>
      <c r="C20">
        <f t="shared" si="0"/>
        <v>5.6</v>
      </c>
    </row>
    <row r="21" spans="1:5">
      <c r="A21" t="s">
        <v>23</v>
      </c>
      <c r="B21">
        <v>156</v>
      </c>
      <c r="C21">
        <f t="shared" si="0"/>
        <v>31.2</v>
      </c>
    </row>
    <row r="22" spans="1:5">
      <c r="A22" t="s">
        <v>24</v>
      </c>
      <c r="B22">
        <v>138</v>
      </c>
      <c r="C22">
        <f t="shared" si="0"/>
        <v>27.6</v>
      </c>
    </row>
    <row r="23" spans="1:5">
      <c r="A23" t="s">
        <v>25</v>
      </c>
      <c r="B23">
        <v>90.4</v>
      </c>
      <c r="C23">
        <f t="shared" si="0"/>
        <v>18.080000000000002</v>
      </c>
    </row>
    <row r="24" spans="1:5">
      <c r="B24">
        <f>0.25*B2</f>
        <v>113</v>
      </c>
      <c r="C24">
        <f t="shared" si="0"/>
        <v>22.6</v>
      </c>
      <c r="E24">
        <f>B2-B24</f>
        <v>339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2017-01-13T09:39:28Z</dcterms:modified>
</cp:coreProperties>
</file>