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v\OneDrive - simeiosolutions.com\2020\"/>
    </mc:Choice>
  </mc:AlternateContent>
  <xr:revisionPtr revIDLastSave="404" documentId="8_{689D548F-ADE6-4A30-BC5E-E2A9DE21BC9F}" xr6:coauthVersionLast="44" xr6:coauthVersionMax="44" xr10:uidLastSave="{F7CDBA08-2058-4E98-B554-E7727DF6357C}"/>
  <workbookProtection workbookAlgorithmName="SHA-512" workbookHashValue="k3//YOph92e+Ndc+amXZKQgxyxnu5lBVP44Y9XHlV5ilOzMqmajc0xyCbZ9iL+soRoBQNJortHqAop4K+WJxDg==" workbookSaltValue="62AMQL/LUADe/FfHXhVl/A==" workbookSpinCount="100000" lockStructure="1"/>
  <bookViews>
    <workbookView xWindow="-120" yWindow="-120" windowWidth="29040" windowHeight="15840" xr2:uid="{78555303-009C-498F-B7A1-078607B58D06}"/>
  </bookViews>
  <sheets>
    <sheet name="Player list" sheetId="1" r:id="rId1"/>
    <sheet name="Points system" sheetId="3" r:id="rId2"/>
    <sheet name="My Team" sheetId="2" r:id="rId3"/>
  </sheets>
  <definedNames>
    <definedName name="_xlnm._FilterDatabase" localSheetId="2" hidden="1">'My Team'!$A$6:$E$6</definedName>
    <definedName name="_xlnm._FilterDatabase" localSheetId="0" hidden="1">'Player list'!$A$1:$D$113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7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25" i="2" l="1"/>
  <c r="D24" i="2"/>
</calcChain>
</file>

<file path=xl/sharedStrings.xml><?xml version="1.0" encoding="utf-8"?>
<sst xmlns="http://schemas.openxmlformats.org/spreadsheetml/2006/main" count="425" uniqueCount="180">
  <si>
    <t>Cost in Rs. (in Crores)</t>
  </si>
  <si>
    <t>M</t>
  </si>
  <si>
    <t>Avinash Radhakrishnan</t>
  </si>
  <si>
    <t>Chakrapani Adepu</t>
  </si>
  <si>
    <t>F</t>
  </si>
  <si>
    <t>Avanish S Mishra</t>
  </si>
  <si>
    <t>Bhajaman Samal</t>
  </si>
  <si>
    <t>Kartheek Jagadisan</t>
  </si>
  <si>
    <t>Archana Prabhakar Mallick</t>
  </si>
  <si>
    <t>Gunasundari Anandan</t>
  </si>
  <si>
    <t>Kaustubh Kiran Kulkarni</t>
  </si>
  <si>
    <t>Sudheer Subrahmanyam Kaneti</t>
  </si>
  <si>
    <t>Sumanth Vankadara</t>
  </si>
  <si>
    <t>Rehaman Shaik</t>
  </si>
  <si>
    <t>Name</t>
  </si>
  <si>
    <t>Team</t>
  </si>
  <si>
    <t>Hotshots</t>
  </si>
  <si>
    <t>Sweekrithy S.</t>
  </si>
  <si>
    <t>Phanindra Polisetti</t>
  </si>
  <si>
    <t>Nikita Sara Sunil</t>
  </si>
  <si>
    <t>Rahul Godha</t>
  </si>
  <si>
    <t>Rajasekhar Ramamurthy</t>
  </si>
  <si>
    <t>Samyajith Madhusoodana</t>
  </si>
  <si>
    <t>Anuraag Shrinivas Bhujang</t>
  </si>
  <si>
    <t>Krishna Tanniru</t>
  </si>
  <si>
    <t>Megha Ashok Chinchole</t>
  </si>
  <si>
    <t>Pankaj Kumar</t>
  </si>
  <si>
    <t>Sajid Shaikh</t>
  </si>
  <si>
    <t>Sashikanth Elluri</t>
  </si>
  <si>
    <t>Jaganmohan B C</t>
  </si>
  <si>
    <t>Spirits</t>
  </si>
  <si>
    <t>Kotesh Dundigala</t>
  </si>
  <si>
    <t>Rakshith S</t>
  </si>
  <si>
    <t>Sujith J</t>
  </si>
  <si>
    <t>Kamesh Pinaka</t>
  </si>
  <si>
    <t>Manisha Basannavar</t>
  </si>
  <si>
    <t>Pabitra Borah</t>
  </si>
  <si>
    <t>Phanindra Davuluri</t>
  </si>
  <si>
    <t>Swathi Shankar</t>
  </si>
  <si>
    <t>Thanmayee V Subban</t>
  </si>
  <si>
    <t>Krishna Reddy</t>
  </si>
  <si>
    <t>Sammedh</t>
  </si>
  <si>
    <t>Pranaya</t>
  </si>
  <si>
    <t>Pooja Rudrya</t>
  </si>
  <si>
    <t>Hemanth Raj</t>
  </si>
  <si>
    <t>Mancy Thomas</t>
  </si>
  <si>
    <t>Daredevils</t>
  </si>
  <si>
    <t>Vivek Purekar</t>
  </si>
  <si>
    <t>Ritesh K.</t>
  </si>
  <si>
    <t>Hemanth N</t>
  </si>
  <si>
    <t>Pranav Ghate</t>
  </si>
  <si>
    <t>Madan Vijayakumar</t>
  </si>
  <si>
    <t>Sneha Ravichandran</t>
  </si>
  <si>
    <t>Varsha Hrishikesh</t>
  </si>
  <si>
    <t>Adarsh Adinarayanamurthy</t>
  </si>
  <si>
    <t>Ashok Regula</t>
  </si>
  <si>
    <t>Deepak Singh</t>
  </si>
  <si>
    <t>Kishan Kumar Sain</t>
  </si>
  <si>
    <t>Manjunath Babu Kobal</t>
  </si>
  <si>
    <t>Sowmya M</t>
  </si>
  <si>
    <t>Suresh Kinthada</t>
  </si>
  <si>
    <t>Ronit Asrani</t>
  </si>
  <si>
    <t>TNT</t>
  </si>
  <si>
    <t>Ajay Gupta</t>
  </si>
  <si>
    <t>Rudra Basu</t>
  </si>
  <si>
    <t>Shahnawaz Ahmad</t>
  </si>
  <si>
    <t>Vemana Siva Rajesh</t>
  </si>
  <si>
    <t>Vivek Kumar</t>
  </si>
  <si>
    <t>Kiran Ramesh Kumar</t>
  </si>
  <si>
    <t>Rajesh Kumar R</t>
  </si>
  <si>
    <t>Amirthana Ramalingam</t>
  </si>
  <si>
    <t>Gururaj Bhat</t>
  </si>
  <si>
    <t>Ranjith Jayaramaiah</t>
  </si>
  <si>
    <t>Ratish Panicker</t>
  </si>
  <si>
    <t>Richa Kumari</t>
  </si>
  <si>
    <t>Rohit Ranjan</t>
  </si>
  <si>
    <t>Pallavi G</t>
  </si>
  <si>
    <t>Roaring Lions</t>
  </si>
  <si>
    <t>Prasanna G.</t>
  </si>
  <si>
    <t>Priyanka K.</t>
  </si>
  <si>
    <t>Indranil Biswas</t>
  </si>
  <si>
    <t>Sailesh Beera</t>
  </si>
  <si>
    <t>Dinesh Babu Dhanasekaran</t>
  </si>
  <si>
    <t>Santhosh Sankaran</t>
  </si>
  <si>
    <t>Anup Sasidharan Menon</t>
  </si>
  <si>
    <t>Mahammad Fayiz</t>
  </si>
  <si>
    <t>Nishant Gaurav</t>
  </si>
  <si>
    <t>Rakesh avvari</t>
  </si>
  <si>
    <t>Srinivas Raju G</t>
  </si>
  <si>
    <t>Vasudha Jagadeesh</t>
  </si>
  <si>
    <t>Sai Giri Cholla</t>
  </si>
  <si>
    <t>Ninjas</t>
  </si>
  <si>
    <t>Harsh Upadhyay</t>
  </si>
  <si>
    <t>Mohd Imdad</t>
  </si>
  <si>
    <t>Sakshi Shukla</t>
  </si>
  <si>
    <t>Shrikant Ware</t>
  </si>
  <si>
    <t>Arjula Sundeep</t>
  </si>
  <si>
    <t>Laxminarayan Ramamoorthy</t>
  </si>
  <si>
    <t>Manisha Chandu</t>
  </si>
  <si>
    <t>VenkataReddy Kallam</t>
  </si>
  <si>
    <t>Akulapalli Dileep Kumar</t>
  </si>
  <si>
    <t>Dileep kumar Tiwari</t>
  </si>
  <si>
    <t>Govardhana Gopalakrishna</t>
  </si>
  <si>
    <t>Senthilnathan Ravi</t>
  </si>
  <si>
    <t>Srujana R Reddy</t>
  </si>
  <si>
    <t>The Assassinators</t>
  </si>
  <si>
    <t>Jayanta Roy</t>
  </si>
  <si>
    <t>Muhammed Junaid</t>
  </si>
  <si>
    <t>Praveen Reddy Palvai</t>
  </si>
  <si>
    <t>Tagore Pasam</t>
  </si>
  <si>
    <t>Baby Shamili</t>
  </si>
  <si>
    <t>Jatin Chauhan</t>
  </si>
  <si>
    <t>Nayanava Biswas</t>
  </si>
  <si>
    <t>Nelson Illur</t>
  </si>
  <si>
    <t>Nishanth Rajanna</t>
  </si>
  <si>
    <t>Rohit Raj</t>
  </si>
  <si>
    <t>Smirna Kushal</t>
  </si>
  <si>
    <t>Vaibhav Kumar</t>
  </si>
  <si>
    <t>Akash Kumar</t>
  </si>
  <si>
    <t>Shreya Biswas</t>
  </si>
  <si>
    <t>Skarp Elva</t>
  </si>
  <si>
    <t>Cost</t>
  </si>
  <si>
    <t>Marirajan K</t>
  </si>
  <si>
    <t>Tushar Gupta</t>
  </si>
  <si>
    <t>Sanjay Pagar</t>
  </si>
  <si>
    <t>Sharan S</t>
  </si>
  <si>
    <t>Arjun Dev</t>
  </si>
  <si>
    <t>Sumukh M</t>
  </si>
  <si>
    <t>Jisson Jose</t>
  </si>
  <si>
    <t>Vinayak Kammar</t>
  </si>
  <si>
    <t>Pratith Shetty</t>
  </si>
  <si>
    <t>Balachandra Gopal</t>
  </si>
  <si>
    <t>Mrinal Thakur</t>
  </si>
  <si>
    <t>Amruta Gawde</t>
  </si>
  <si>
    <t>Adarsh Kulkarni</t>
  </si>
  <si>
    <t>Chandrasekhar Rajendrakumar</t>
  </si>
  <si>
    <t>Bharath V</t>
  </si>
  <si>
    <t>Sanya Goswami</t>
  </si>
  <si>
    <t>Owner</t>
  </si>
  <si>
    <t>Captain</t>
  </si>
  <si>
    <t>Need to have atleast one owner and one captain from the list</t>
  </si>
  <si>
    <t>Atleast 3 girls in the team</t>
  </si>
  <si>
    <t>Sl</t>
  </si>
  <si>
    <t>Maximum of 15 players, apart from Captain/ Owner</t>
  </si>
  <si>
    <t>Maximum spend of 30 Crores</t>
  </si>
  <si>
    <t>Batting</t>
  </si>
  <si>
    <t>0.5 points for every run scored</t>
  </si>
  <si>
    <t>0.5 points bonus for every 4</t>
  </si>
  <si>
    <t>1 points bonus for every 6</t>
  </si>
  <si>
    <t>4 points bonus for 25 runs</t>
  </si>
  <si>
    <t>8 point bonus for 50 runs</t>
  </si>
  <si>
    <t>Bowling</t>
  </si>
  <si>
    <t>4 points bonus for 3 wickets</t>
  </si>
  <si>
    <t>10 points bonus for 7 wickets</t>
  </si>
  <si>
    <t>6 points bonus for 5 wickets</t>
  </si>
  <si>
    <t>Fielding</t>
  </si>
  <si>
    <t>6 points for every wicket (Except run out)</t>
  </si>
  <si>
    <t>1 point for every catch</t>
  </si>
  <si>
    <t>1 point for every stumping</t>
  </si>
  <si>
    <t>Overall points will be multiplied by strike rate</t>
  </si>
  <si>
    <t>Captains</t>
  </si>
  <si>
    <t>Owners</t>
  </si>
  <si>
    <t>Kushal G V</t>
  </si>
  <si>
    <t>Mohammad Irfan</t>
  </si>
  <si>
    <t>Poulomi Bhaduri</t>
  </si>
  <si>
    <t>Dhananjaya Rao</t>
  </si>
  <si>
    <t>Gender</t>
  </si>
  <si>
    <t>Total Cost</t>
  </si>
  <si>
    <t>8 point bonus for winning league match</t>
  </si>
  <si>
    <t>15 point bonus for winning Finals</t>
  </si>
  <si>
    <t>8 point bonus for runner up in the tournament</t>
  </si>
  <si>
    <t>Girl players in the team</t>
  </si>
  <si>
    <t>Your Team Name</t>
  </si>
  <si>
    <t>Team formation rules</t>
  </si>
  <si>
    <t>Gender (M/F)</t>
  </si>
  <si>
    <t>Simeio Spirits</t>
  </si>
  <si>
    <t>Simeio Ninjas</t>
  </si>
  <si>
    <t>#Give a team name</t>
  </si>
  <si>
    <t>Your Name</t>
  </si>
  <si>
    <t>#Give your name as in Simeio 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</si>
</sst>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2" borderId="0" xfId="0" applyFill="1"/>
    <xf numFmtId="0" fontId="0" fillId="0" borderId="0" xfId="0" applyProtection="1"/>
    <xf numFmtId="0" fontId="2" fillId="0" borderId="1" xfId="0" applyFont="1" applyFill="1" applyBorder="1" applyProtection="1"/>
    <xf numFmtId="0" fontId="4" fillId="0" borderId="1" xfId="0" applyFont="1" applyFill="1" applyBorder="1" applyProtection="1"/>
    <xf numFmtId="0" fontId="5" fillId="3" borderId="1" xfId="0" applyFont="1" applyFill="1" applyBorder="1" applyProtection="1"/>
    <xf numFmtId="0" fontId="5" fillId="3" borderId="0" xfId="0" applyFont="1" applyFill="1" applyProtection="1"/>
    <xf numFmtId="0" fontId="5" fillId="4" borderId="1" xfId="0" applyFont="1" applyFill="1" applyBorder="1" applyAlignment="1" applyProtection="1">
      <alignment wrapText="1"/>
    </xf>
    <xf numFmtId="0" fontId="5" fillId="3" borderId="0" xfId="0" applyFont="1" applyFill="1"/>
    <xf numFmtId="0" fontId="5" fillId="0" borderId="0" xfId="0" applyFont="1"/>
    <xf numFmtId="0" fontId="5" fillId="0" borderId="0" xfId="0" applyFont="1" applyProtection="1">
      <protection locked="0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42B-8C26-457D-B1DD-E309BF62CE02}">
  <dimension ref="A1:I113"/>
  <sheetViews>
    <sheetView tabSelected="1" workbookViewId="0">
      <selection activeCell="G2" sqref="G2"/>
    </sheetView>
  </sheetViews>
  <sheetFormatPr defaultRowHeight="14.4" x14ac:dyDescent="0.3"/>
  <cols>
    <col min="1" max="1" width="29.33203125" style="4" bestFit="1" customWidth="1"/>
    <col min="2" max="2" width="15.5546875" style="4" customWidth="1"/>
    <col min="3" max="3" width="19.44140625" style="4" bestFit="1" customWidth="1"/>
    <col min="4" max="4" width="23.44140625" style="4" customWidth="1"/>
    <col min="5" max="5" width="8.88671875" style="4"/>
    <col min="6" max="6" width="17.77734375" style="4" bestFit="1" customWidth="1"/>
    <col min="7" max="7" width="30.33203125" style="4" bestFit="1" customWidth="1"/>
    <col min="8" max="8" width="16.5546875" style="4" bestFit="1" customWidth="1"/>
    <col min="9" max="9" width="17.77734375" style="4" bestFit="1" customWidth="1"/>
    <col min="10" max="16384" width="8.88671875" style="4"/>
  </cols>
  <sheetData>
    <row r="1" spans="1:9" ht="15.6" x14ac:dyDescent="0.3">
      <c r="A1" s="9" t="s">
        <v>14</v>
      </c>
      <c r="B1" s="9" t="s">
        <v>174</v>
      </c>
      <c r="C1" s="9" t="s">
        <v>15</v>
      </c>
      <c r="D1" s="9" t="s">
        <v>0</v>
      </c>
      <c r="G1" s="7" t="s">
        <v>161</v>
      </c>
      <c r="H1" s="7" t="s">
        <v>160</v>
      </c>
      <c r="I1" s="8" t="s">
        <v>15</v>
      </c>
    </row>
    <row r="2" spans="1:9" ht="15.6" x14ac:dyDescent="0.3">
      <c r="A2" s="5" t="s">
        <v>33</v>
      </c>
      <c r="B2" s="5" t="s">
        <v>1</v>
      </c>
      <c r="C2" s="5" t="s">
        <v>46</v>
      </c>
      <c r="D2" s="5">
        <v>13.75</v>
      </c>
      <c r="G2" s="6" t="s">
        <v>124</v>
      </c>
      <c r="H2" s="6" t="s">
        <v>125</v>
      </c>
      <c r="I2" s="6" t="s">
        <v>16</v>
      </c>
    </row>
    <row r="3" spans="1:9" ht="15.6" x14ac:dyDescent="0.3">
      <c r="A3" s="5" t="s">
        <v>92</v>
      </c>
      <c r="B3" s="5" t="s">
        <v>1</v>
      </c>
      <c r="C3" s="5" t="s">
        <v>105</v>
      </c>
      <c r="D3" s="5">
        <v>12</v>
      </c>
      <c r="G3" s="6" t="s">
        <v>126</v>
      </c>
      <c r="H3" s="6" t="s">
        <v>127</v>
      </c>
      <c r="I3" s="6" t="s">
        <v>175</v>
      </c>
    </row>
    <row r="4" spans="1:9" ht="15.6" x14ac:dyDescent="0.3">
      <c r="A4" s="5" t="s">
        <v>31</v>
      </c>
      <c r="B4" s="5" t="s">
        <v>1</v>
      </c>
      <c r="C4" s="5" t="s">
        <v>46</v>
      </c>
      <c r="D4" s="5">
        <v>10</v>
      </c>
      <c r="G4" s="6" t="s">
        <v>128</v>
      </c>
      <c r="H4" s="6" t="s">
        <v>129</v>
      </c>
      <c r="I4" s="6" t="s">
        <v>46</v>
      </c>
    </row>
    <row r="5" spans="1:9" ht="15.6" x14ac:dyDescent="0.3">
      <c r="A5" s="5" t="s">
        <v>49</v>
      </c>
      <c r="B5" s="5" t="s">
        <v>1</v>
      </c>
      <c r="C5" s="5" t="s">
        <v>62</v>
      </c>
      <c r="D5" s="5">
        <v>9</v>
      </c>
      <c r="G5" s="6" t="s">
        <v>47</v>
      </c>
      <c r="H5" s="6" t="s">
        <v>130</v>
      </c>
      <c r="I5" s="6" t="s">
        <v>62</v>
      </c>
    </row>
    <row r="6" spans="1:9" ht="15.6" x14ac:dyDescent="0.3">
      <c r="A6" s="5" t="s">
        <v>80</v>
      </c>
      <c r="B6" s="5" t="s">
        <v>1</v>
      </c>
      <c r="C6" s="5" t="s">
        <v>91</v>
      </c>
      <c r="D6" s="5">
        <v>9</v>
      </c>
      <c r="G6" s="6" t="s">
        <v>131</v>
      </c>
      <c r="H6" s="6" t="s">
        <v>132</v>
      </c>
      <c r="I6" s="6" t="s">
        <v>77</v>
      </c>
    </row>
    <row r="7" spans="1:9" ht="15.6" x14ac:dyDescent="0.3">
      <c r="A7" s="5" t="s">
        <v>3</v>
      </c>
      <c r="B7" s="5" t="s">
        <v>1</v>
      </c>
      <c r="C7" s="5" t="s">
        <v>16</v>
      </c>
      <c r="D7" s="5">
        <v>8.5</v>
      </c>
      <c r="G7" s="6" t="s">
        <v>133</v>
      </c>
      <c r="H7" s="6" t="s">
        <v>134</v>
      </c>
      <c r="I7" s="6" t="s">
        <v>176</v>
      </c>
    </row>
    <row r="8" spans="1:9" ht="15.6" x14ac:dyDescent="0.3">
      <c r="A8" s="5" t="s">
        <v>18</v>
      </c>
      <c r="B8" s="5" t="s">
        <v>1</v>
      </c>
      <c r="C8" s="5" t="s">
        <v>30</v>
      </c>
      <c r="D8" s="5">
        <v>8.5</v>
      </c>
      <c r="G8" s="6" t="s">
        <v>135</v>
      </c>
      <c r="H8" s="6" t="s">
        <v>136</v>
      </c>
      <c r="I8" s="6" t="s">
        <v>105</v>
      </c>
    </row>
    <row r="9" spans="1:9" ht="15.6" x14ac:dyDescent="0.3">
      <c r="A9" s="5" t="s">
        <v>163</v>
      </c>
      <c r="B9" s="5" t="s">
        <v>1</v>
      </c>
      <c r="C9" s="5" t="s">
        <v>30</v>
      </c>
      <c r="D9" s="5">
        <v>8</v>
      </c>
      <c r="G9" s="6" t="s">
        <v>122</v>
      </c>
      <c r="H9" s="6" t="s">
        <v>123</v>
      </c>
      <c r="I9" s="6" t="s">
        <v>120</v>
      </c>
    </row>
    <row r="10" spans="1:9" x14ac:dyDescent="0.3">
      <c r="A10" s="5" t="s">
        <v>48</v>
      </c>
      <c r="B10" s="5" t="s">
        <v>1</v>
      </c>
      <c r="C10" s="5" t="s">
        <v>62</v>
      </c>
      <c r="D10" s="5">
        <v>8</v>
      </c>
    </row>
    <row r="11" spans="1:9" x14ac:dyDescent="0.3">
      <c r="A11" s="5" t="s">
        <v>78</v>
      </c>
      <c r="B11" s="5" t="s">
        <v>1</v>
      </c>
      <c r="C11" s="5" t="s">
        <v>91</v>
      </c>
      <c r="D11" s="5">
        <v>8</v>
      </c>
    </row>
    <row r="12" spans="1:9" x14ac:dyDescent="0.3">
      <c r="A12" s="5" t="s">
        <v>63</v>
      </c>
      <c r="B12" s="5" t="s">
        <v>1</v>
      </c>
      <c r="C12" s="5" t="s">
        <v>77</v>
      </c>
      <c r="D12" s="5">
        <v>7.5</v>
      </c>
    </row>
    <row r="13" spans="1:9" x14ac:dyDescent="0.3">
      <c r="A13" s="5" t="s">
        <v>50</v>
      </c>
      <c r="B13" s="5" t="s">
        <v>1</v>
      </c>
      <c r="C13" s="5" t="s">
        <v>62</v>
      </c>
      <c r="D13" s="5">
        <v>6.1</v>
      </c>
    </row>
    <row r="14" spans="1:9" x14ac:dyDescent="0.3">
      <c r="A14" s="5" t="s">
        <v>7</v>
      </c>
      <c r="B14" s="5" t="s">
        <v>1</v>
      </c>
      <c r="C14" s="5" t="s">
        <v>16</v>
      </c>
      <c r="D14" s="5">
        <v>6</v>
      </c>
    </row>
    <row r="15" spans="1:9" x14ac:dyDescent="0.3">
      <c r="A15" s="5" t="s">
        <v>108</v>
      </c>
      <c r="B15" s="5" t="s">
        <v>1</v>
      </c>
      <c r="C15" s="5" t="s">
        <v>120</v>
      </c>
      <c r="D15" s="5">
        <v>5.5</v>
      </c>
    </row>
    <row r="16" spans="1:9" x14ac:dyDescent="0.3">
      <c r="A16" s="5" t="s">
        <v>137</v>
      </c>
      <c r="B16" s="5" t="s">
        <v>4</v>
      </c>
      <c r="C16" s="5" t="s">
        <v>16</v>
      </c>
      <c r="D16" s="5">
        <v>4.5</v>
      </c>
    </row>
    <row r="17" spans="1:4" x14ac:dyDescent="0.3">
      <c r="A17" s="5" t="s">
        <v>162</v>
      </c>
      <c r="B17" s="5" t="s">
        <v>1</v>
      </c>
      <c r="C17" s="5" t="s">
        <v>16</v>
      </c>
      <c r="D17" s="5">
        <v>4.5</v>
      </c>
    </row>
    <row r="18" spans="1:4" x14ac:dyDescent="0.3">
      <c r="A18" s="5" t="s">
        <v>106</v>
      </c>
      <c r="B18" s="5" t="s">
        <v>1</v>
      </c>
      <c r="C18" s="5" t="s">
        <v>120</v>
      </c>
      <c r="D18" s="5">
        <v>4.5</v>
      </c>
    </row>
    <row r="19" spans="1:4" x14ac:dyDescent="0.3">
      <c r="A19" s="5" t="s">
        <v>107</v>
      </c>
      <c r="B19" s="5" t="s">
        <v>1</v>
      </c>
      <c r="C19" s="5" t="s">
        <v>120</v>
      </c>
      <c r="D19" s="5">
        <v>4.0999999999999996</v>
      </c>
    </row>
    <row r="20" spans="1:4" x14ac:dyDescent="0.3">
      <c r="A20" s="5" t="s">
        <v>17</v>
      </c>
      <c r="B20" s="5" t="s">
        <v>4</v>
      </c>
      <c r="C20" s="5" t="s">
        <v>30</v>
      </c>
      <c r="D20" s="5">
        <v>4</v>
      </c>
    </row>
    <row r="21" spans="1:4" x14ac:dyDescent="0.3">
      <c r="A21" s="5" t="s">
        <v>79</v>
      </c>
      <c r="B21" s="5" t="s">
        <v>4</v>
      </c>
      <c r="C21" s="5" t="s">
        <v>91</v>
      </c>
      <c r="D21" s="5">
        <v>4</v>
      </c>
    </row>
    <row r="22" spans="1:4" x14ac:dyDescent="0.3">
      <c r="A22" s="5" t="s">
        <v>95</v>
      </c>
      <c r="B22" s="5" t="s">
        <v>1</v>
      </c>
      <c r="C22" s="5" t="s">
        <v>105</v>
      </c>
      <c r="D22" s="5">
        <v>4</v>
      </c>
    </row>
    <row r="23" spans="1:4" x14ac:dyDescent="0.3">
      <c r="A23" s="5" t="s">
        <v>32</v>
      </c>
      <c r="B23" s="5" t="s">
        <v>1</v>
      </c>
      <c r="C23" s="5" t="s">
        <v>46</v>
      </c>
      <c r="D23" s="5">
        <v>3.9</v>
      </c>
    </row>
    <row r="24" spans="1:4" x14ac:dyDescent="0.3">
      <c r="A24" s="5" t="s">
        <v>67</v>
      </c>
      <c r="B24" s="5" t="s">
        <v>1</v>
      </c>
      <c r="C24" s="5" t="s">
        <v>77</v>
      </c>
      <c r="D24" s="5">
        <v>3.8</v>
      </c>
    </row>
    <row r="25" spans="1:4" x14ac:dyDescent="0.3">
      <c r="A25" s="5" t="s">
        <v>64</v>
      </c>
      <c r="B25" s="5" t="s">
        <v>1</v>
      </c>
      <c r="C25" s="5" t="s">
        <v>77</v>
      </c>
      <c r="D25" s="5">
        <v>3.3</v>
      </c>
    </row>
    <row r="26" spans="1:4" x14ac:dyDescent="0.3">
      <c r="A26" s="5" t="s">
        <v>65</v>
      </c>
      <c r="B26" s="5" t="s">
        <v>1</v>
      </c>
      <c r="C26" s="5" t="s">
        <v>77</v>
      </c>
      <c r="D26" s="5">
        <v>3.2</v>
      </c>
    </row>
    <row r="27" spans="1:4" x14ac:dyDescent="0.3">
      <c r="A27" s="5" t="s">
        <v>81</v>
      </c>
      <c r="B27" s="5" t="s">
        <v>1</v>
      </c>
      <c r="C27" s="5" t="s">
        <v>91</v>
      </c>
      <c r="D27" s="5">
        <v>3</v>
      </c>
    </row>
    <row r="28" spans="1:4" x14ac:dyDescent="0.3">
      <c r="A28" s="5" t="s">
        <v>113</v>
      </c>
      <c r="B28" s="5" t="s">
        <v>1</v>
      </c>
      <c r="C28" s="5" t="s">
        <v>120</v>
      </c>
      <c r="D28" s="5">
        <v>3</v>
      </c>
    </row>
    <row r="29" spans="1:4" x14ac:dyDescent="0.3">
      <c r="A29" s="5" t="s">
        <v>68</v>
      </c>
      <c r="B29" s="5" t="s">
        <v>1</v>
      </c>
      <c r="C29" s="5" t="s">
        <v>77</v>
      </c>
      <c r="D29" s="5">
        <v>2.8</v>
      </c>
    </row>
    <row r="30" spans="1:4" x14ac:dyDescent="0.3">
      <c r="A30" s="5" t="s">
        <v>69</v>
      </c>
      <c r="B30" s="5" t="s">
        <v>1</v>
      </c>
      <c r="C30" s="5" t="s">
        <v>77</v>
      </c>
      <c r="D30" s="5">
        <v>2.8</v>
      </c>
    </row>
    <row r="31" spans="1:4" x14ac:dyDescent="0.3">
      <c r="A31" s="5" t="s">
        <v>114</v>
      </c>
      <c r="B31" s="5" t="s">
        <v>1</v>
      </c>
      <c r="C31" s="5" t="s">
        <v>120</v>
      </c>
      <c r="D31" s="5">
        <v>2.8</v>
      </c>
    </row>
    <row r="32" spans="1:4" x14ac:dyDescent="0.3">
      <c r="A32" s="5" t="s">
        <v>73</v>
      </c>
      <c r="B32" s="5" t="s">
        <v>1</v>
      </c>
      <c r="C32" s="5" t="s">
        <v>77</v>
      </c>
      <c r="D32" s="5">
        <v>2.4</v>
      </c>
    </row>
    <row r="33" spans="1:4" x14ac:dyDescent="0.3">
      <c r="A33" s="5" t="s">
        <v>94</v>
      </c>
      <c r="B33" s="5" t="s">
        <v>4</v>
      </c>
      <c r="C33" s="5" t="s">
        <v>105</v>
      </c>
      <c r="D33" s="5">
        <v>2.4</v>
      </c>
    </row>
    <row r="34" spans="1:4" x14ac:dyDescent="0.3">
      <c r="A34" s="5" t="s">
        <v>93</v>
      </c>
      <c r="B34" s="5" t="s">
        <v>1</v>
      </c>
      <c r="C34" s="5" t="s">
        <v>105</v>
      </c>
      <c r="D34" s="5">
        <v>2.2999999999999998</v>
      </c>
    </row>
    <row r="35" spans="1:4" x14ac:dyDescent="0.3">
      <c r="A35" s="5" t="s">
        <v>27</v>
      </c>
      <c r="B35" s="5" t="s">
        <v>1</v>
      </c>
      <c r="C35" s="5" t="s">
        <v>30</v>
      </c>
      <c r="D35" s="5">
        <v>2.2000000000000002</v>
      </c>
    </row>
    <row r="36" spans="1:4" x14ac:dyDescent="0.3">
      <c r="A36" s="5" t="s">
        <v>97</v>
      </c>
      <c r="B36" s="5" t="s">
        <v>1</v>
      </c>
      <c r="C36" s="5" t="s">
        <v>105</v>
      </c>
      <c r="D36" s="5">
        <v>2.2000000000000002</v>
      </c>
    </row>
    <row r="37" spans="1:4" x14ac:dyDescent="0.3">
      <c r="A37" s="5" t="s">
        <v>2</v>
      </c>
      <c r="B37" s="5" t="s">
        <v>1</v>
      </c>
      <c r="C37" s="5" t="s">
        <v>16</v>
      </c>
      <c r="D37" s="5">
        <v>2.1</v>
      </c>
    </row>
    <row r="38" spans="1:4" x14ac:dyDescent="0.3">
      <c r="A38" s="5" t="s">
        <v>98</v>
      </c>
      <c r="B38" s="5" t="s">
        <v>4</v>
      </c>
      <c r="C38" s="5" t="s">
        <v>105</v>
      </c>
      <c r="D38" s="5">
        <v>2</v>
      </c>
    </row>
    <row r="39" spans="1:4" x14ac:dyDescent="0.3">
      <c r="A39" s="5" t="s">
        <v>66</v>
      </c>
      <c r="B39" s="5" t="s">
        <v>1</v>
      </c>
      <c r="C39" s="5" t="s">
        <v>77</v>
      </c>
      <c r="D39" s="5">
        <v>1.9</v>
      </c>
    </row>
    <row r="40" spans="1:4" x14ac:dyDescent="0.3">
      <c r="A40" s="5" t="s">
        <v>53</v>
      </c>
      <c r="B40" s="5" t="s">
        <v>4</v>
      </c>
      <c r="C40" s="5" t="s">
        <v>62</v>
      </c>
      <c r="D40" s="5">
        <v>1.7</v>
      </c>
    </row>
    <row r="41" spans="1:4" x14ac:dyDescent="0.3">
      <c r="A41" s="5" t="s">
        <v>109</v>
      </c>
      <c r="B41" s="5" t="s">
        <v>1</v>
      </c>
      <c r="C41" s="5" t="s">
        <v>120</v>
      </c>
      <c r="D41" s="5">
        <v>1.7</v>
      </c>
    </row>
    <row r="42" spans="1:4" x14ac:dyDescent="0.3">
      <c r="A42" s="5" t="s">
        <v>112</v>
      </c>
      <c r="B42" s="5" t="s">
        <v>1</v>
      </c>
      <c r="C42" s="5" t="s">
        <v>120</v>
      </c>
      <c r="D42" s="5">
        <v>1.4</v>
      </c>
    </row>
    <row r="43" spans="1:4" x14ac:dyDescent="0.3">
      <c r="A43" s="5" t="s">
        <v>59</v>
      </c>
      <c r="B43" s="5" t="s">
        <v>4</v>
      </c>
      <c r="C43" s="5" t="s">
        <v>62</v>
      </c>
      <c r="D43" s="5">
        <v>1.2</v>
      </c>
    </row>
    <row r="44" spans="1:4" x14ac:dyDescent="0.3">
      <c r="A44" s="5" t="s">
        <v>83</v>
      </c>
      <c r="B44" s="5" t="s">
        <v>1</v>
      </c>
      <c r="C44" s="5" t="s">
        <v>91</v>
      </c>
      <c r="D44" s="5">
        <v>1.2</v>
      </c>
    </row>
    <row r="45" spans="1:4" x14ac:dyDescent="0.3">
      <c r="A45" s="5" t="s">
        <v>110</v>
      </c>
      <c r="B45" s="5" t="s">
        <v>4</v>
      </c>
      <c r="C45" s="5" t="s">
        <v>120</v>
      </c>
      <c r="D45" s="5">
        <v>1.2</v>
      </c>
    </row>
    <row r="46" spans="1:4" x14ac:dyDescent="0.3">
      <c r="A46" s="5" t="s">
        <v>22</v>
      </c>
      <c r="B46" s="5" t="s">
        <v>1</v>
      </c>
      <c r="C46" s="5" t="s">
        <v>30</v>
      </c>
      <c r="D46" s="5">
        <v>1.1499999999999999</v>
      </c>
    </row>
    <row r="47" spans="1:4" x14ac:dyDescent="0.3">
      <c r="A47" s="5" t="s">
        <v>119</v>
      </c>
      <c r="B47" s="5" t="s">
        <v>4</v>
      </c>
      <c r="C47" s="5" t="s">
        <v>120</v>
      </c>
      <c r="D47" s="5">
        <v>1.1299999999999999</v>
      </c>
    </row>
    <row r="48" spans="1:4" x14ac:dyDescent="0.3">
      <c r="A48" s="5" t="s">
        <v>19</v>
      </c>
      <c r="B48" s="5" t="s">
        <v>4</v>
      </c>
      <c r="C48" s="5" t="s">
        <v>30</v>
      </c>
      <c r="D48" s="5">
        <v>1.1000000000000001</v>
      </c>
    </row>
    <row r="49" spans="1:4" x14ac:dyDescent="0.3">
      <c r="A49" s="5" t="s">
        <v>20</v>
      </c>
      <c r="B49" s="5" t="s">
        <v>1</v>
      </c>
      <c r="C49" s="5" t="s">
        <v>30</v>
      </c>
      <c r="D49" s="5">
        <v>1.1000000000000001</v>
      </c>
    </row>
    <row r="50" spans="1:4" x14ac:dyDescent="0.3">
      <c r="A50" s="5" t="s">
        <v>111</v>
      </c>
      <c r="B50" s="5" t="s">
        <v>1</v>
      </c>
      <c r="C50" s="5" t="s">
        <v>120</v>
      </c>
      <c r="D50" s="5">
        <v>1.1000000000000001</v>
      </c>
    </row>
    <row r="51" spans="1:4" x14ac:dyDescent="0.3">
      <c r="A51" s="5" t="s">
        <v>13</v>
      </c>
      <c r="B51" s="5" t="s">
        <v>1</v>
      </c>
      <c r="C51" s="5" t="s">
        <v>16</v>
      </c>
      <c r="D51" s="5">
        <v>1</v>
      </c>
    </row>
    <row r="52" spans="1:4" x14ac:dyDescent="0.3">
      <c r="A52" s="5" t="s">
        <v>21</v>
      </c>
      <c r="B52" s="5" t="s">
        <v>1</v>
      </c>
      <c r="C52" s="5" t="s">
        <v>30</v>
      </c>
      <c r="D52" s="5">
        <v>1</v>
      </c>
    </row>
    <row r="53" spans="1:4" x14ac:dyDescent="0.3">
      <c r="A53" s="5" t="s">
        <v>61</v>
      </c>
      <c r="B53" s="5" t="s">
        <v>1</v>
      </c>
      <c r="C53" s="5" t="s">
        <v>62</v>
      </c>
      <c r="D53" s="5">
        <v>1</v>
      </c>
    </row>
    <row r="54" spans="1:4" x14ac:dyDescent="0.3">
      <c r="A54" s="5" t="s">
        <v>90</v>
      </c>
      <c r="B54" s="5" t="s">
        <v>1</v>
      </c>
      <c r="C54" s="5" t="s">
        <v>91</v>
      </c>
      <c r="D54" s="5">
        <v>1</v>
      </c>
    </row>
    <row r="55" spans="1:4" x14ac:dyDescent="0.3">
      <c r="A55" s="5" t="s">
        <v>115</v>
      </c>
      <c r="B55" s="5" t="s">
        <v>1</v>
      </c>
      <c r="C55" s="5" t="s">
        <v>120</v>
      </c>
      <c r="D55" s="5">
        <v>1</v>
      </c>
    </row>
    <row r="56" spans="1:4" x14ac:dyDescent="0.3">
      <c r="A56" s="5" t="s">
        <v>26</v>
      </c>
      <c r="B56" s="5" t="s">
        <v>1</v>
      </c>
      <c r="C56" s="5" t="s">
        <v>30</v>
      </c>
      <c r="D56" s="5">
        <v>0.99</v>
      </c>
    </row>
    <row r="57" spans="1:4" x14ac:dyDescent="0.3">
      <c r="A57" s="5" t="s">
        <v>71</v>
      </c>
      <c r="B57" s="5" t="s">
        <v>1</v>
      </c>
      <c r="C57" s="5" t="s">
        <v>77</v>
      </c>
      <c r="D57" s="5">
        <v>0.95</v>
      </c>
    </row>
    <row r="58" spans="1:4" x14ac:dyDescent="0.3">
      <c r="A58" s="5" t="s">
        <v>117</v>
      </c>
      <c r="B58" s="5" t="s">
        <v>1</v>
      </c>
      <c r="C58" s="5" t="s">
        <v>120</v>
      </c>
      <c r="D58" s="5">
        <v>0.9</v>
      </c>
    </row>
    <row r="59" spans="1:4" x14ac:dyDescent="0.3">
      <c r="A59" s="5" t="s">
        <v>116</v>
      </c>
      <c r="B59" s="5" t="s">
        <v>4</v>
      </c>
      <c r="C59" s="5" t="s">
        <v>120</v>
      </c>
      <c r="D59" s="5">
        <v>0.85</v>
      </c>
    </row>
    <row r="60" spans="1:4" x14ac:dyDescent="0.3">
      <c r="A60" s="5" t="s">
        <v>82</v>
      </c>
      <c r="B60" s="5" t="s">
        <v>1</v>
      </c>
      <c r="C60" s="5" t="s">
        <v>91</v>
      </c>
      <c r="D60" s="5">
        <v>0.8</v>
      </c>
    </row>
    <row r="61" spans="1:4" x14ac:dyDescent="0.3">
      <c r="A61" s="5" t="s">
        <v>100</v>
      </c>
      <c r="B61" s="5" t="s">
        <v>1</v>
      </c>
      <c r="C61" s="5" t="s">
        <v>105</v>
      </c>
      <c r="D61" s="5">
        <v>0.8</v>
      </c>
    </row>
    <row r="62" spans="1:4" x14ac:dyDescent="0.3">
      <c r="A62" s="5" t="s">
        <v>102</v>
      </c>
      <c r="B62" s="5" t="s">
        <v>1</v>
      </c>
      <c r="C62" s="5" t="s">
        <v>105</v>
      </c>
      <c r="D62" s="5">
        <v>0.8</v>
      </c>
    </row>
    <row r="63" spans="1:4" x14ac:dyDescent="0.3">
      <c r="A63" s="5" t="s">
        <v>54</v>
      </c>
      <c r="B63" s="5" t="s">
        <v>1</v>
      </c>
      <c r="C63" s="5" t="s">
        <v>62</v>
      </c>
      <c r="D63" s="5">
        <v>0.75</v>
      </c>
    </row>
    <row r="64" spans="1:4" x14ac:dyDescent="0.3">
      <c r="A64" s="5" t="s">
        <v>96</v>
      </c>
      <c r="B64" s="5" t="s">
        <v>1</v>
      </c>
      <c r="C64" s="5" t="s">
        <v>105</v>
      </c>
      <c r="D64" s="5">
        <v>0.75</v>
      </c>
    </row>
    <row r="65" spans="1:4" x14ac:dyDescent="0.3">
      <c r="A65" s="5" t="s">
        <v>10</v>
      </c>
      <c r="B65" s="5" t="s">
        <v>1</v>
      </c>
      <c r="C65" s="5" t="s">
        <v>16</v>
      </c>
      <c r="D65" s="5">
        <v>0.7</v>
      </c>
    </row>
    <row r="66" spans="1:4" x14ac:dyDescent="0.3">
      <c r="A66" s="5" t="s">
        <v>84</v>
      </c>
      <c r="B66" s="5" t="s">
        <v>1</v>
      </c>
      <c r="C66" s="5" t="s">
        <v>91</v>
      </c>
      <c r="D66" s="5">
        <v>0.7</v>
      </c>
    </row>
    <row r="67" spans="1:4" x14ac:dyDescent="0.3">
      <c r="A67" s="5" t="s">
        <v>42</v>
      </c>
      <c r="B67" s="5" t="s">
        <v>4</v>
      </c>
      <c r="C67" s="5" t="s">
        <v>46</v>
      </c>
      <c r="D67" s="5">
        <v>0.67</v>
      </c>
    </row>
    <row r="68" spans="1:4" x14ac:dyDescent="0.3">
      <c r="A68" s="5" t="s">
        <v>6</v>
      </c>
      <c r="B68" s="5" t="s">
        <v>1</v>
      </c>
      <c r="C68" s="5" t="s">
        <v>16</v>
      </c>
      <c r="D68" s="5">
        <v>0.65</v>
      </c>
    </row>
    <row r="69" spans="1:4" x14ac:dyDescent="0.3">
      <c r="A69" s="5" t="s">
        <v>52</v>
      </c>
      <c r="B69" s="5" t="s">
        <v>4</v>
      </c>
      <c r="C69" s="5" t="s">
        <v>62</v>
      </c>
      <c r="D69" s="5">
        <v>0.65</v>
      </c>
    </row>
    <row r="70" spans="1:4" x14ac:dyDescent="0.3">
      <c r="A70" s="5" t="s">
        <v>165</v>
      </c>
      <c r="B70" s="5" t="s">
        <v>1</v>
      </c>
      <c r="C70" s="5" t="s">
        <v>105</v>
      </c>
      <c r="D70" s="5">
        <v>0.62</v>
      </c>
    </row>
    <row r="71" spans="1:4" x14ac:dyDescent="0.3">
      <c r="A71" s="5" t="s">
        <v>5</v>
      </c>
      <c r="B71" s="5" t="s">
        <v>1</v>
      </c>
      <c r="C71" s="5" t="s">
        <v>16</v>
      </c>
      <c r="D71" s="5">
        <v>0.6</v>
      </c>
    </row>
    <row r="72" spans="1:4" x14ac:dyDescent="0.3">
      <c r="A72" s="5" t="s">
        <v>88</v>
      </c>
      <c r="B72" s="5" t="s">
        <v>1</v>
      </c>
      <c r="C72" s="5" t="s">
        <v>91</v>
      </c>
      <c r="D72" s="5">
        <v>0.6</v>
      </c>
    </row>
    <row r="73" spans="1:4" x14ac:dyDescent="0.3">
      <c r="A73" s="5" t="s">
        <v>104</v>
      </c>
      <c r="B73" s="5" t="s">
        <v>4</v>
      </c>
      <c r="C73" s="5" t="s">
        <v>105</v>
      </c>
      <c r="D73" s="5">
        <v>0.6</v>
      </c>
    </row>
    <row r="74" spans="1:4" x14ac:dyDescent="0.3">
      <c r="A74" s="5" t="s">
        <v>28</v>
      </c>
      <c r="B74" s="5" t="s">
        <v>1</v>
      </c>
      <c r="C74" s="5" t="s">
        <v>30</v>
      </c>
      <c r="D74" s="5">
        <v>0.56999999999999995</v>
      </c>
    </row>
    <row r="75" spans="1:4" x14ac:dyDescent="0.3">
      <c r="A75" s="5" t="s">
        <v>103</v>
      </c>
      <c r="B75" s="5" t="s">
        <v>1</v>
      </c>
      <c r="C75" s="5" t="s">
        <v>105</v>
      </c>
      <c r="D75" s="5">
        <v>0.56000000000000005</v>
      </c>
    </row>
    <row r="76" spans="1:4" x14ac:dyDescent="0.3">
      <c r="A76" s="5" t="s">
        <v>29</v>
      </c>
      <c r="B76" s="5" t="s">
        <v>1</v>
      </c>
      <c r="C76" s="5" t="s">
        <v>30</v>
      </c>
      <c r="D76" s="5">
        <v>0.55000000000000004</v>
      </c>
    </row>
    <row r="77" spans="1:4" x14ac:dyDescent="0.3">
      <c r="A77" s="5" t="s">
        <v>86</v>
      </c>
      <c r="B77" s="5" t="s">
        <v>1</v>
      </c>
      <c r="C77" s="5" t="s">
        <v>91</v>
      </c>
      <c r="D77" s="5">
        <v>0.54</v>
      </c>
    </row>
    <row r="78" spans="1:4" x14ac:dyDescent="0.3">
      <c r="A78" s="5" t="s">
        <v>101</v>
      </c>
      <c r="B78" s="5" t="s">
        <v>1</v>
      </c>
      <c r="C78" s="5" t="s">
        <v>105</v>
      </c>
      <c r="D78" s="5">
        <v>0.52</v>
      </c>
    </row>
    <row r="79" spans="1:4" x14ac:dyDescent="0.3">
      <c r="A79" s="5" t="s">
        <v>51</v>
      </c>
      <c r="B79" s="5" t="s">
        <v>1</v>
      </c>
      <c r="C79" s="5" t="s">
        <v>62</v>
      </c>
      <c r="D79" s="5">
        <v>0.5</v>
      </c>
    </row>
    <row r="80" spans="1:4" x14ac:dyDescent="0.3">
      <c r="A80" s="5" t="s">
        <v>12</v>
      </c>
      <c r="B80" s="5" t="s">
        <v>1</v>
      </c>
      <c r="C80" s="5" t="s">
        <v>16</v>
      </c>
      <c r="D80" s="5">
        <v>0.45</v>
      </c>
    </row>
    <row r="81" spans="1:4" x14ac:dyDescent="0.3">
      <c r="A81" s="5" t="s">
        <v>99</v>
      </c>
      <c r="B81" s="5" t="s">
        <v>1</v>
      </c>
      <c r="C81" s="5" t="s">
        <v>105</v>
      </c>
      <c r="D81" s="5">
        <v>0.45</v>
      </c>
    </row>
    <row r="82" spans="1:4" x14ac:dyDescent="0.3">
      <c r="A82" s="5" t="s">
        <v>72</v>
      </c>
      <c r="B82" s="5" t="s">
        <v>1</v>
      </c>
      <c r="C82" s="5" t="s">
        <v>77</v>
      </c>
      <c r="D82" s="5">
        <v>0.36</v>
      </c>
    </row>
    <row r="83" spans="1:4" x14ac:dyDescent="0.3">
      <c r="A83" s="5" t="s">
        <v>23</v>
      </c>
      <c r="B83" s="5" t="s">
        <v>1</v>
      </c>
      <c r="C83" s="5" t="s">
        <v>30</v>
      </c>
      <c r="D83" s="5">
        <v>0.35</v>
      </c>
    </row>
    <row r="84" spans="1:4" x14ac:dyDescent="0.3">
      <c r="A84" s="5" t="s">
        <v>38</v>
      </c>
      <c r="B84" s="5" t="s">
        <v>4</v>
      </c>
      <c r="C84" s="5" t="s">
        <v>46</v>
      </c>
      <c r="D84" s="5">
        <v>0.3</v>
      </c>
    </row>
    <row r="85" spans="1:4" x14ac:dyDescent="0.3">
      <c r="A85" s="5" t="s">
        <v>43</v>
      </c>
      <c r="B85" s="5" t="s">
        <v>4</v>
      </c>
      <c r="C85" s="5" t="s">
        <v>46</v>
      </c>
      <c r="D85" s="5">
        <v>0.3</v>
      </c>
    </row>
    <row r="86" spans="1:4" x14ac:dyDescent="0.3">
      <c r="A86" s="5" t="s">
        <v>44</v>
      </c>
      <c r="B86" s="5" t="s">
        <v>1</v>
      </c>
      <c r="C86" s="5" t="s">
        <v>46</v>
      </c>
      <c r="D86" s="5">
        <v>0.3</v>
      </c>
    </row>
    <row r="87" spans="1:4" x14ac:dyDescent="0.3">
      <c r="A87" s="5" t="s">
        <v>55</v>
      </c>
      <c r="B87" s="5" t="s">
        <v>1</v>
      </c>
      <c r="C87" s="5" t="s">
        <v>62</v>
      </c>
      <c r="D87" s="5">
        <v>0.3</v>
      </c>
    </row>
    <row r="88" spans="1:4" x14ac:dyDescent="0.3">
      <c r="A88" s="5" t="s">
        <v>70</v>
      </c>
      <c r="B88" s="5" t="s">
        <v>4</v>
      </c>
      <c r="C88" s="5" t="s">
        <v>77</v>
      </c>
      <c r="D88" s="5">
        <v>0.3</v>
      </c>
    </row>
    <row r="89" spans="1:4" x14ac:dyDescent="0.3">
      <c r="A89" s="5" t="s">
        <v>24</v>
      </c>
      <c r="B89" s="5" t="s">
        <v>1</v>
      </c>
      <c r="C89" s="5" t="s">
        <v>30</v>
      </c>
      <c r="D89" s="5">
        <v>0.27</v>
      </c>
    </row>
    <row r="90" spans="1:4" x14ac:dyDescent="0.3">
      <c r="A90" s="5" t="s">
        <v>60</v>
      </c>
      <c r="B90" s="5" t="s">
        <v>1</v>
      </c>
      <c r="C90" s="5" t="s">
        <v>62</v>
      </c>
      <c r="D90" s="5">
        <v>0.25</v>
      </c>
    </row>
    <row r="91" spans="1:4" x14ac:dyDescent="0.3">
      <c r="A91" s="5" t="s">
        <v>118</v>
      </c>
      <c r="B91" s="5" t="s">
        <v>1</v>
      </c>
      <c r="C91" s="5" t="s">
        <v>120</v>
      </c>
      <c r="D91" s="5">
        <v>0.25</v>
      </c>
    </row>
    <row r="92" spans="1:4" x14ac:dyDescent="0.3">
      <c r="A92" s="5" t="s">
        <v>87</v>
      </c>
      <c r="B92" s="5" t="s">
        <v>1</v>
      </c>
      <c r="C92" s="5" t="s">
        <v>91</v>
      </c>
      <c r="D92" s="5">
        <v>0.24</v>
      </c>
    </row>
    <row r="93" spans="1:4" x14ac:dyDescent="0.3">
      <c r="A93" s="5" t="s">
        <v>25</v>
      </c>
      <c r="B93" s="5" t="s">
        <v>4</v>
      </c>
      <c r="C93" s="5" t="s">
        <v>30</v>
      </c>
      <c r="D93" s="5">
        <v>0.22</v>
      </c>
    </row>
    <row r="94" spans="1:4" x14ac:dyDescent="0.3">
      <c r="A94" s="5" t="s">
        <v>75</v>
      </c>
      <c r="B94" s="5" t="s">
        <v>1</v>
      </c>
      <c r="C94" s="5" t="s">
        <v>77</v>
      </c>
      <c r="D94" s="5">
        <v>0.22</v>
      </c>
    </row>
    <row r="95" spans="1:4" x14ac:dyDescent="0.3">
      <c r="A95" s="5" t="s">
        <v>57</v>
      </c>
      <c r="B95" s="5" t="s">
        <v>1</v>
      </c>
      <c r="C95" s="5" t="s">
        <v>62</v>
      </c>
      <c r="D95" s="5">
        <v>0.21</v>
      </c>
    </row>
    <row r="96" spans="1:4" x14ac:dyDescent="0.3">
      <c r="A96" s="5" t="s">
        <v>8</v>
      </c>
      <c r="B96" s="5" t="s">
        <v>4</v>
      </c>
      <c r="C96" s="5" t="s">
        <v>16</v>
      </c>
      <c r="D96" s="5">
        <v>0.2</v>
      </c>
    </row>
    <row r="97" spans="1:4" x14ac:dyDescent="0.3">
      <c r="A97" s="5" t="s">
        <v>74</v>
      </c>
      <c r="B97" s="5" t="s">
        <v>4</v>
      </c>
      <c r="C97" s="5" t="s">
        <v>77</v>
      </c>
      <c r="D97" s="5">
        <v>0.2</v>
      </c>
    </row>
    <row r="98" spans="1:4" x14ac:dyDescent="0.3">
      <c r="A98" s="5" t="s">
        <v>56</v>
      </c>
      <c r="B98" s="5" t="s">
        <v>1</v>
      </c>
      <c r="C98" s="5" t="s">
        <v>62</v>
      </c>
      <c r="D98" s="5">
        <v>0.19</v>
      </c>
    </row>
    <row r="99" spans="1:4" x14ac:dyDescent="0.3">
      <c r="A99" s="5" t="s">
        <v>9</v>
      </c>
      <c r="B99" s="5" t="s">
        <v>4</v>
      </c>
      <c r="C99" s="5" t="s">
        <v>16</v>
      </c>
      <c r="D99" s="5">
        <v>0.15</v>
      </c>
    </row>
    <row r="100" spans="1:4" x14ac:dyDescent="0.3">
      <c r="A100" s="5" t="s">
        <v>11</v>
      </c>
      <c r="B100" s="5" t="s">
        <v>1</v>
      </c>
      <c r="C100" s="5" t="s">
        <v>16</v>
      </c>
      <c r="D100" s="5">
        <v>0.15</v>
      </c>
    </row>
    <row r="101" spans="1:4" x14ac:dyDescent="0.3">
      <c r="A101" s="5" t="s">
        <v>35</v>
      </c>
      <c r="B101" s="5" t="s">
        <v>4</v>
      </c>
      <c r="C101" s="5" t="s">
        <v>46</v>
      </c>
      <c r="D101" s="5">
        <v>0.15</v>
      </c>
    </row>
    <row r="102" spans="1:4" x14ac:dyDescent="0.3">
      <c r="A102" s="5" t="s">
        <v>85</v>
      </c>
      <c r="B102" s="5" t="s">
        <v>1</v>
      </c>
      <c r="C102" s="5" t="s">
        <v>91</v>
      </c>
      <c r="D102" s="5">
        <v>0.15</v>
      </c>
    </row>
    <row r="103" spans="1:4" x14ac:dyDescent="0.3">
      <c r="A103" s="5" t="s">
        <v>41</v>
      </c>
      <c r="B103" s="5" t="s">
        <v>1</v>
      </c>
      <c r="C103" s="5" t="s">
        <v>46</v>
      </c>
      <c r="D103" s="5">
        <v>0.11</v>
      </c>
    </row>
    <row r="104" spans="1:4" x14ac:dyDescent="0.3">
      <c r="A104" s="5" t="s">
        <v>45</v>
      </c>
      <c r="B104" s="5" t="s">
        <v>4</v>
      </c>
      <c r="C104" s="5" t="s">
        <v>30</v>
      </c>
      <c r="D104" s="5">
        <v>0.1</v>
      </c>
    </row>
    <row r="105" spans="1:4" x14ac:dyDescent="0.3">
      <c r="A105" s="5" t="s">
        <v>34</v>
      </c>
      <c r="B105" s="5" t="s">
        <v>1</v>
      </c>
      <c r="C105" s="5" t="s">
        <v>46</v>
      </c>
      <c r="D105" s="5">
        <v>0.1</v>
      </c>
    </row>
    <row r="106" spans="1:4" x14ac:dyDescent="0.3">
      <c r="A106" s="5" t="s">
        <v>36</v>
      </c>
      <c r="B106" s="5" t="s">
        <v>1</v>
      </c>
      <c r="C106" s="5" t="s">
        <v>46</v>
      </c>
      <c r="D106" s="5">
        <v>0.1</v>
      </c>
    </row>
    <row r="107" spans="1:4" x14ac:dyDescent="0.3">
      <c r="A107" s="5" t="s">
        <v>37</v>
      </c>
      <c r="B107" s="5" t="s">
        <v>1</v>
      </c>
      <c r="C107" s="5" t="s">
        <v>46</v>
      </c>
      <c r="D107" s="5">
        <v>0.1</v>
      </c>
    </row>
    <row r="108" spans="1:4" x14ac:dyDescent="0.3">
      <c r="A108" s="5" t="s">
        <v>39</v>
      </c>
      <c r="B108" s="5" t="s">
        <v>4</v>
      </c>
      <c r="C108" s="5" t="s">
        <v>46</v>
      </c>
      <c r="D108" s="5">
        <v>0.1</v>
      </c>
    </row>
    <row r="109" spans="1:4" x14ac:dyDescent="0.3">
      <c r="A109" s="5" t="s">
        <v>40</v>
      </c>
      <c r="B109" s="5" t="s">
        <v>1</v>
      </c>
      <c r="C109" s="5" t="s">
        <v>46</v>
      </c>
      <c r="D109" s="5">
        <v>0.1</v>
      </c>
    </row>
    <row r="110" spans="1:4" x14ac:dyDescent="0.3">
      <c r="A110" s="5" t="s">
        <v>58</v>
      </c>
      <c r="B110" s="5" t="s">
        <v>1</v>
      </c>
      <c r="C110" s="5" t="s">
        <v>62</v>
      </c>
      <c r="D110" s="5">
        <v>0.1</v>
      </c>
    </row>
    <row r="111" spans="1:4" x14ac:dyDescent="0.3">
      <c r="A111" s="5" t="s">
        <v>76</v>
      </c>
      <c r="B111" s="5" t="s">
        <v>4</v>
      </c>
      <c r="C111" s="5" t="s">
        <v>77</v>
      </c>
      <c r="D111" s="5">
        <v>0.1</v>
      </c>
    </row>
    <row r="112" spans="1:4" x14ac:dyDescent="0.3">
      <c r="A112" s="5" t="s">
        <v>89</v>
      </c>
      <c r="B112" s="5" t="s">
        <v>4</v>
      </c>
      <c r="C112" s="5" t="s">
        <v>91</v>
      </c>
      <c r="D112" s="5">
        <v>0.1</v>
      </c>
    </row>
    <row r="113" spans="1:4" x14ac:dyDescent="0.3">
      <c r="A113" s="5" t="s">
        <v>164</v>
      </c>
      <c r="B113" s="5" t="s">
        <v>4</v>
      </c>
      <c r="C113" s="5" t="s">
        <v>91</v>
      </c>
      <c r="D113" s="5">
        <v>0.1</v>
      </c>
    </row>
  </sheetData>
  <sheetProtection algorithmName="SHA-512" hashValue="t04eywtl9ER7kkM+se/mP6wbGVtVtGOe8R+30y5X0EOn755db353zYDTyj6xNRs8/4w0JuUMPCWS37bFADCs3g==" saltValue="rqbt/fDCvODwNJ4IyAEQm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3477-DFF6-4862-8F35-510A2EC8C25B}">
  <dimension ref="A1:B18"/>
  <sheetViews>
    <sheetView zoomScaleNormal="100" workbookViewId="0">
      <selection activeCell="B14" sqref="B14"/>
    </sheetView>
  </sheetViews>
  <sheetFormatPr defaultRowHeight="14.4" x14ac:dyDescent="0.3"/>
  <cols>
    <col min="1" max="1" width="24.33203125" customWidth="1"/>
    <col min="2" max="2" width="74.5546875" customWidth="1"/>
  </cols>
  <sheetData>
    <row r="1" spans="1:2" x14ac:dyDescent="0.3">
      <c r="A1" s="14" t="s">
        <v>145</v>
      </c>
      <c r="B1" t="s">
        <v>146</v>
      </c>
    </row>
    <row r="2" spans="1:2" x14ac:dyDescent="0.3">
      <c r="A2" s="14"/>
      <c r="B2" t="s">
        <v>159</v>
      </c>
    </row>
    <row r="3" spans="1:2" x14ac:dyDescent="0.3">
      <c r="A3" s="14"/>
      <c r="B3" t="s">
        <v>147</v>
      </c>
    </row>
    <row r="4" spans="1:2" x14ac:dyDescent="0.3">
      <c r="A4" s="14"/>
      <c r="B4" t="s">
        <v>148</v>
      </c>
    </row>
    <row r="5" spans="1:2" x14ac:dyDescent="0.3">
      <c r="A5" s="14"/>
      <c r="B5" t="s">
        <v>149</v>
      </c>
    </row>
    <row r="6" spans="1:2" x14ac:dyDescent="0.3">
      <c r="A6" s="14"/>
      <c r="B6" t="s">
        <v>150</v>
      </c>
    </row>
    <row r="7" spans="1:2" x14ac:dyDescent="0.3">
      <c r="A7" s="14" t="s">
        <v>151</v>
      </c>
      <c r="B7" t="s">
        <v>156</v>
      </c>
    </row>
    <row r="8" spans="1:2" x14ac:dyDescent="0.3">
      <c r="A8" s="14"/>
      <c r="B8" t="s">
        <v>152</v>
      </c>
    </row>
    <row r="9" spans="1:2" x14ac:dyDescent="0.3">
      <c r="A9" s="14"/>
      <c r="B9" t="s">
        <v>154</v>
      </c>
    </row>
    <row r="10" spans="1:2" x14ac:dyDescent="0.3">
      <c r="A10" s="14"/>
      <c r="B10" t="s">
        <v>153</v>
      </c>
    </row>
    <row r="11" spans="1:2" x14ac:dyDescent="0.3">
      <c r="A11" s="14" t="s">
        <v>155</v>
      </c>
      <c r="B11" t="s">
        <v>157</v>
      </c>
    </row>
    <row r="12" spans="1:2" x14ac:dyDescent="0.3">
      <c r="A12" s="14"/>
      <c r="B12" t="s">
        <v>158</v>
      </c>
    </row>
    <row r="13" spans="1:2" x14ac:dyDescent="0.3">
      <c r="A13" s="14" t="s">
        <v>139</v>
      </c>
      <c r="B13" t="s">
        <v>168</v>
      </c>
    </row>
    <row r="14" spans="1:2" x14ac:dyDescent="0.3">
      <c r="A14" s="14"/>
      <c r="B14" t="s">
        <v>169</v>
      </c>
    </row>
    <row r="15" spans="1:2" x14ac:dyDescent="0.3">
      <c r="A15" s="14"/>
      <c r="B15" t="s">
        <v>170</v>
      </c>
    </row>
    <row r="16" spans="1:2" x14ac:dyDescent="0.3">
      <c r="A16" s="14" t="s">
        <v>138</v>
      </c>
      <c r="B16" t="s">
        <v>168</v>
      </c>
    </row>
    <row r="17" spans="1:2" x14ac:dyDescent="0.3">
      <c r="A17" s="14"/>
      <c r="B17" t="s">
        <v>169</v>
      </c>
    </row>
    <row r="18" spans="1:2" x14ac:dyDescent="0.3">
      <c r="A18" s="14"/>
      <c r="B18" t="s">
        <v>170</v>
      </c>
    </row>
  </sheetData>
  <sheetProtection algorithmName="SHA-512" hashValue="VombTz15Tkyocf9ic7Ri4j9/wH8/E3+WvGAovz6kfD13ch0oPMUmlFVLepvd1uNuV6V/v0mGwq0ZMNUECWXgxQ==" saltValue="QHK7pGbn3oAESRBEKOsDpg==" spinCount="100000" sheet="1" objects="1" scenarios="1"/>
  <mergeCells count="5">
    <mergeCell ref="A1:A6"/>
    <mergeCell ref="A7:A10"/>
    <mergeCell ref="A11:A12"/>
    <mergeCell ref="A13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A3E3-C24B-4006-83E4-1EBAD8DEB2C5}">
  <dimension ref="A1:G25"/>
  <sheetViews>
    <sheetView workbookViewId="0">
      <selection activeCell="B8" sqref="B8"/>
    </sheetView>
  </sheetViews>
  <sheetFormatPr defaultRowHeight="14.4" x14ac:dyDescent="0.3"/>
  <cols>
    <col min="1" max="1" width="15.21875" bestFit="1" customWidth="1"/>
    <col min="2" max="2" width="37.6640625" customWidth="1"/>
    <col min="3" max="3" width="22.6640625" customWidth="1"/>
    <col min="4" max="4" width="10.109375" bestFit="1" customWidth="1"/>
    <col min="5" max="5" width="7.33203125" bestFit="1" customWidth="1"/>
    <col min="7" max="7" width="55" bestFit="1" customWidth="1"/>
  </cols>
  <sheetData>
    <row r="1" spans="1:7" ht="14.4" customHeight="1" x14ac:dyDescent="0.3">
      <c r="A1" s="14" t="s">
        <v>172</v>
      </c>
      <c r="B1" s="14"/>
      <c r="C1" s="15" t="s">
        <v>177</v>
      </c>
      <c r="D1" s="15"/>
      <c r="E1" s="15"/>
      <c r="F1" s="15"/>
      <c r="G1" s="15"/>
    </row>
    <row r="2" spans="1:7" ht="14.4" customHeight="1" x14ac:dyDescent="0.3">
      <c r="A2" s="14"/>
      <c r="B2" s="14"/>
      <c r="C2" s="15"/>
      <c r="D2" s="15"/>
      <c r="E2" s="15"/>
      <c r="F2" s="15"/>
      <c r="G2" s="15"/>
    </row>
    <row r="3" spans="1:7" ht="14.4" customHeight="1" x14ac:dyDescent="0.3">
      <c r="A3" s="14" t="s">
        <v>178</v>
      </c>
      <c r="B3" s="14"/>
      <c r="C3" s="15" t="s">
        <v>179</v>
      </c>
      <c r="D3" s="15"/>
      <c r="E3" s="15"/>
      <c r="F3" s="15"/>
      <c r="G3" s="15"/>
    </row>
    <row r="4" spans="1:7" ht="14.4" customHeight="1" x14ac:dyDescent="0.3">
      <c r="A4" s="14"/>
      <c r="B4" s="14"/>
      <c r="C4" s="15"/>
      <c r="D4" s="15"/>
      <c r="E4" s="15"/>
      <c r="F4" s="15"/>
      <c r="G4" s="15"/>
    </row>
    <row r="5" spans="1:7" x14ac:dyDescent="0.3">
      <c r="A5" s="2"/>
    </row>
    <row r="6" spans="1:7" ht="15.6" x14ac:dyDescent="0.3">
      <c r="A6" s="10" t="s">
        <v>142</v>
      </c>
      <c r="B6" s="10" t="s">
        <v>14</v>
      </c>
      <c r="C6" s="10" t="s">
        <v>15</v>
      </c>
      <c r="D6" s="10" t="s">
        <v>166</v>
      </c>
      <c r="E6" s="10" t="s">
        <v>121</v>
      </c>
      <c r="G6" s="10" t="s">
        <v>173</v>
      </c>
    </row>
    <row r="7" spans="1:7" ht="15.6" x14ac:dyDescent="0.3">
      <c r="A7" s="11" t="s">
        <v>138</v>
      </c>
      <c r="B7" s="12" t="s">
        <v>47</v>
      </c>
      <c r="C7" s="11" t="str">
        <f>IFERROR(VLOOKUP(B7,'Player list'!$G$1:$I$9,3,FALSE),"")</f>
        <v>TNT</v>
      </c>
      <c r="D7" s="11"/>
      <c r="E7" s="11"/>
      <c r="G7" t="s">
        <v>140</v>
      </c>
    </row>
    <row r="8" spans="1:7" ht="15.6" x14ac:dyDescent="0.3">
      <c r="A8" s="11" t="s">
        <v>139</v>
      </c>
      <c r="B8" s="12" t="s">
        <v>129</v>
      </c>
      <c r="C8" s="11" t="str">
        <f>IFERROR(VLOOKUP(B8,'Player list'!$H$1:$I$9,2,FALSE),"")</f>
        <v>Daredevils</v>
      </c>
      <c r="D8" s="11"/>
      <c r="E8" s="11"/>
      <c r="G8" t="s">
        <v>141</v>
      </c>
    </row>
    <row r="9" spans="1:7" x14ac:dyDescent="0.3">
      <c r="A9">
        <v>1</v>
      </c>
      <c r="B9" s="1" t="s">
        <v>80</v>
      </c>
      <c r="C9" t="str">
        <f>IFERROR(VLOOKUP(B9,'Player list'!$A$2:$C$113,3,FALSE),"")</f>
        <v>Ninjas</v>
      </c>
      <c r="D9" t="str">
        <f>IFERROR(VLOOKUP(B9,'Player list'!$A$2:$B$113,2,FALSE),"")</f>
        <v>M</v>
      </c>
      <c r="E9">
        <f>IFERROR(VLOOKUP(B9,'Player list'!$A$1:$D$113,4,FALSE),"")</f>
        <v>9</v>
      </c>
      <c r="G9" t="s">
        <v>143</v>
      </c>
    </row>
    <row r="10" spans="1:7" x14ac:dyDescent="0.3">
      <c r="A10">
        <v>2</v>
      </c>
      <c r="B10" s="1" t="s">
        <v>50</v>
      </c>
      <c r="C10" t="str">
        <f>IFERROR(VLOOKUP(B10,'Player list'!$A$2:$C$113,3,FALSE),"")</f>
        <v>TNT</v>
      </c>
      <c r="D10" t="str">
        <f>IFERROR(VLOOKUP(B10,'Player list'!$A$2:$B$113,2,FALSE),"")</f>
        <v>M</v>
      </c>
      <c r="E10">
        <f>IFERROR(VLOOKUP(B10,'Player list'!$A$1:$D$113,4,FALSE),"")</f>
        <v>6.1</v>
      </c>
      <c r="G10" t="s">
        <v>144</v>
      </c>
    </row>
    <row r="11" spans="1:7" x14ac:dyDescent="0.3">
      <c r="A11">
        <v>3</v>
      </c>
      <c r="B11" s="1" t="s">
        <v>68</v>
      </c>
      <c r="C11" t="str">
        <f>IFERROR(VLOOKUP(B11,'Player list'!$A$2:$C$113,3,FALSE),"")</f>
        <v>Roaring Lions</v>
      </c>
      <c r="D11" t="str">
        <f>IFERROR(VLOOKUP(B11,'Player list'!$A$2:$B$113,2,FALSE),"")</f>
        <v>M</v>
      </c>
      <c r="E11">
        <f>IFERROR(VLOOKUP(B11,'Player list'!$A$1:$D$113,4,FALSE),"")</f>
        <v>2.8</v>
      </c>
    </row>
    <row r="12" spans="1:7" x14ac:dyDescent="0.3">
      <c r="A12">
        <v>4</v>
      </c>
      <c r="B12" s="1" t="s">
        <v>114</v>
      </c>
      <c r="C12" t="str">
        <f>IFERROR(VLOOKUP(B12,'Player list'!$A$2:$C$113,3,FALSE),"")</f>
        <v>Skarp Elva</v>
      </c>
      <c r="D12" t="str">
        <f>IFERROR(VLOOKUP(B12,'Player list'!$A$2:$B$113,2,FALSE),"")</f>
        <v>M</v>
      </c>
      <c r="E12">
        <f>IFERROR(VLOOKUP(B12,'Player list'!$A$1:$D$113,4,FALSE),"")</f>
        <v>2.8</v>
      </c>
      <c r="G12" s="13"/>
    </row>
    <row r="13" spans="1:7" x14ac:dyDescent="0.3">
      <c r="A13">
        <v>5</v>
      </c>
      <c r="B13" s="1" t="s">
        <v>64</v>
      </c>
      <c r="C13" t="str">
        <f>IFERROR(VLOOKUP(B13,'Player list'!$A$2:$C$113,3,FALSE),"")</f>
        <v>Roaring Lions</v>
      </c>
      <c r="D13" t="str">
        <f>IFERROR(VLOOKUP(B13,'Player list'!$A$2:$B$113,2,FALSE),"")</f>
        <v>M</v>
      </c>
      <c r="E13">
        <f>IFERROR(VLOOKUP(B13,'Player list'!$A$1:$D$113,4,FALSE),"")</f>
        <v>3.3</v>
      </c>
    </row>
    <row r="14" spans="1:7" x14ac:dyDescent="0.3">
      <c r="A14">
        <v>6</v>
      </c>
      <c r="B14" s="1" t="s">
        <v>5</v>
      </c>
      <c r="C14" t="str">
        <f>IFERROR(VLOOKUP(B14,'Player list'!$A$2:$C$113,3,FALSE),"")</f>
        <v>Hotshots</v>
      </c>
      <c r="D14" t="str">
        <f>IFERROR(VLOOKUP(B14,'Player list'!$A$2:$B$113,2,FALSE),"")</f>
        <v>M</v>
      </c>
      <c r="E14">
        <f>IFERROR(VLOOKUP(B14,'Player list'!$A$1:$D$113,4,FALSE),"")</f>
        <v>0.6</v>
      </c>
    </row>
    <row r="15" spans="1:7" x14ac:dyDescent="0.3">
      <c r="A15">
        <v>7</v>
      </c>
      <c r="B15" s="1" t="s">
        <v>12</v>
      </c>
      <c r="C15" t="str">
        <f>IFERROR(VLOOKUP(B15,'Player list'!$A$2:$C$113,3,FALSE),"")</f>
        <v>Hotshots</v>
      </c>
      <c r="D15" t="str">
        <f>IFERROR(VLOOKUP(B15,'Player list'!$A$2:$B$113,2,FALSE),"")</f>
        <v>M</v>
      </c>
      <c r="E15">
        <f>IFERROR(VLOOKUP(B15,'Player list'!$A$1:$D$113,4,FALSE),"")</f>
        <v>0.45</v>
      </c>
    </row>
    <row r="16" spans="1:7" x14ac:dyDescent="0.3">
      <c r="A16">
        <v>8</v>
      </c>
      <c r="B16" s="1" t="s">
        <v>119</v>
      </c>
      <c r="C16" t="str">
        <f>IFERROR(VLOOKUP(B16,'Player list'!$A$2:$C$113,3,FALSE),"")</f>
        <v>Skarp Elva</v>
      </c>
      <c r="D16" t="str">
        <f>IFERROR(VLOOKUP(B16,'Player list'!$A$2:$B$113,2,FALSE),"")</f>
        <v>F</v>
      </c>
      <c r="E16">
        <f>IFERROR(VLOOKUP(B16,'Player list'!$A$1:$D$113,4,FALSE),"")</f>
        <v>1.1299999999999999</v>
      </c>
    </row>
    <row r="17" spans="1:5" x14ac:dyDescent="0.3">
      <c r="A17">
        <v>9</v>
      </c>
      <c r="B17" s="1" t="s">
        <v>84</v>
      </c>
      <c r="C17" t="str">
        <f>IFERROR(VLOOKUP(B17,'Player list'!$A$2:$C$113,3,FALSE),"")</f>
        <v>Ninjas</v>
      </c>
      <c r="D17" t="str">
        <f>IFERROR(VLOOKUP(B17,'Player list'!$A$2:$B$113,2,FALSE),"")</f>
        <v>M</v>
      </c>
      <c r="E17">
        <f>IFERROR(VLOOKUP(B17,'Player list'!$A$1:$D$113,4,FALSE),"")</f>
        <v>0.7</v>
      </c>
    </row>
    <row r="18" spans="1:5" x14ac:dyDescent="0.3">
      <c r="A18">
        <v>10</v>
      </c>
      <c r="B18" s="1" t="s">
        <v>29</v>
      </c>
      <c r="C18" t="str">
        <f>IFERROR(VLOOKUP(B18,'Player list'!$A$2:$C$113,3,FALSE),"")</f>
        <v>Spirits</v>
      </c>
      <c r="D18" t="str">
        <f>IFERROR(VLOOKUP(B18,'Player list'!$A$2:$B$113,2,FALSE),"")</f>
        <v>M</v>
      </c>
      <c r="E18">
        <f>IFERROR(VLOOKUP(B18,'Player list'!$A$1:$D$113,4,FALSE),"")</f>
        <v>0.55000000000000004</v>
      </c>
    </row>
    <row r="19" spans="1:5" x14ac:dyDescent="0.3">
      <c r="A19">
        <v>11</v>
      </c>
      <c r="B19" s="1" t="s">
        <v>61</v>
      </c>
      <c r="C19" t="str">
        <f>IFERROR(VLOOKUP(B19,'Player list'!$A$2:$C$113,3,FALSE),"")</f>
        <v>TNT</v>
      </c>
      <c r="D19" t="str">
        <f>IFERROR(VLOOKUP(B19,'Player list'!$A$2:$B$113,2,FALSE),"")</f>
        <v>M</v>
      </c>
      <c r="E19">
        <f>IFERROR(VLOOKUP(B19,'Player list'!$A$1:$D$113,4,FALSE),"")</f>
        <v>1</v>
      </c>
    </row>
    <row r="20" spans="1:5" x14ac:dyDescent="0.3">
      <c r="A20">
        <v>12</v>
      </c>
      <c r="B20" s="1" t="s">
        <v>164</v>
      </c>
      <c r="C20" t="str">
        <f>IFERROR(VLOOKUP(B20,'Player list'!$A$2:$C$113,3,FALSE),"")</f>
        <v>Ninjas</v>
      </c>
      <c r="D20" t="str">
        <f>IFERROR(VLOOKUP(B20,'Player list'!$A$2:$B$113,2,FALSE),"")</f>
        <v>F</v>
      </c>
      <c r="E20">
        <f>IFERROR(VLOOKUP(B20,'Player list'!$A$1:$D$113,4,FALSE),"")</f>
        <v>0.1</v>
      </c>
    </row>
    <row r="21" spans="1:5" x14ac:dyDescent="0.3">
      <c r="A21">
        <v>13</v>
      </c>
      <c r="B21" s="1" t="s">
        <v>40</v>
      </c>
      <c r="C21" t="str">
        <f>IFERROR(VLOOKUP(B21,'Player list'!$A$2:$C$113,3,FALSE),"")</f>
        <v>Daredevils</v>
      </c>
      <c r="D21" t="str">
        <f>IFERROR(VLOOKUP(B21,'Player list'!$A$2:$B$113,2,FALSE),"")</f>
        <v>M</v>
      </c>
      <c r="E21">
        <f>IFERROR(VLOOKUP(B21,'Player list'!$A$1:$D$113,4,FALSE),"")</f>
        <v>0.1</v>
      </c>
    </row>
    <row r="22" spans="1:5" x14ac:dyDescent="0.3">
      <c r="A22">
        <v>14</v>
      </c>
      <c r="B22" s="1" t="s">
        <v>36</v>
      </c>
      <c r="C22" t="str">
        <f>IFERROR(VLOOKUP(B22,'Player list'!$A$2:$C$113,3,FALSE),"")</f>
        <v>Daredevils</v>
      </c>
      <c r="D22" t="str">
        <f>IFERROR(VLOOKUP(B22,'Player list'!$A$2:$B$113,2,FALSE),"")</f>
        <v>M</v>
      </c>
      <c r="E22">
        <f>IFERROR(VLOOKUP(B22,'Player list'!$A$1:$D$113,4,FALSE),"")</f>
        <v>0.1</v>
      </c>
    </row>
    <row r="23" spans="1:5" x14ac:dyDescent="0.3">
      <c r="A23">
        <v>15</v>
      </c>
      <c r="B23" s="1" t="s">
        <v>89</v>
      </c>
      <c r="C23" t="str">
        <f>IFERROR(VLOOKUP(B23,'Player list'!$A$2:$C$113,3,FALSE),"")</f>
        <v>Ninjas</v>
      </c>
      <c r="D23" t="str">
        <f>IFERROR(VLOOKUP(B23,'Player list'!$A$2:$B$113,2,FALSE),"")</f>
        <v>F</v>
      </c>
      <c r="E23">
        <f>IFERROR(VLOOKUP(B23,'Player list'!$A$1:$D$113,4,FALSE),"")</f>
        <v>0.1</v>
      </c>
    </row>
    <row r="24" spans="1:5" x14ac:dyDescent="0.3">
      <c r="B24" t="s">
        <v>167</v>
      </c>
      <c r="D24" s="3">
        <f>SUM(E7:E23)</f>
        <v>28.830000000000005</v>
      </c>
    </row>
    <row r="25" spans="1:5" x14ac:dyDescent="0.3">
      <c r="B25" t="s">
        <v>171</v>
      </c>
      <c r="D25" s="3">
        <f>COUNTIF($D$7:$D$23,"F")</f>
        <v>3</v>
      </c>
    </row>
  </sheetData>
  <sheetProtection algorithmName="SHA-512" hashValue="XJAWtkmwuE4pxz69tCC6HWT7Ufs4UJUPuFj0w9IMvO2hvVi9GY7wLSSF+2l5waCYgzdO6V2hxi29zsarqeLifg==" saltValue="5ccBDcI6ET4i3BGyWuSjEg==" spinCount="100000" sheet="1" objects="1" scenarios="1"/>
  <autoFilter ref="A6:E6" xr:uid="{FC669027-406A-4DFA-BE8E-B2BF4BAB4DAD}"/>
  <mergeCells count="4">
    <mergeCell ref="A1:B2"/>
    <mergeCell ref="C1:G2"/>
    <mergeCell ref="A3:B4"/>
    <mergeCell ref="C3:G4"/>
  </mergeCells>
  <conditionalFormatting sqref="D25">
    <cfRule type="cellIs" dxfId="1" priority="2" operator="lessThan">
      <formula>3</formula>
    </cfRule>
  </conditionalFormatting>
  <conditionalFormatting sqref="D24">
    <cfRule type="cellIs" dxfId="0" priority="1" operator="greaterThan">
      <formula>30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0D1168-C9B5-4D19-90A1-5FC960BC77B1}">
          <x14:formula1>
            <xm:f>'Player list'!$A$2:$A$113</xm:f>
          </x14:formula1>
          <xm:sqref>B9:B23</xm:sqref>
        </x14:dataValidation>
        <x14:dataValidation type="list" allowBlank="1" showInputMessage="1" showErrorMessage="1" xr:uid="{A8A0F226-CA64-46F8-96C1-F51BEE27986D}">
          <x14:formula1>
            <xm:f>'Player list'!$G$2:$G$9</xm:f>
          </x14:formula1>
          <xm:sqref>B7</xm:sqref>
        </x14:dataValidation>
        <x14:dataValidation type="list" allowBlank="1" showInputMessage="1" showErrorMessage="1" xr:uid="{46D69781-F1A0-42B1-BE30-87DE92E22541}">
          <x14:formula1>
            <xm:f>'Player list'!$H$2:$H$9</xm:f>
          </x14:formula1>
          <xm:sqref>B8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F25B18CC27649A676CAA3A96A656E" ma:contentTypeVersion="13" ma:contentTypeDescription="Create a new document." ma:contentTypeScope="" ma:versionID="b3062f3092a217d74bc27c4859985a66">
  <xsd:schema xmlns:xsd="http://www.w3.org/2001/XMLSchema" xmlns:xs="http://www.w3.org/2001/XMLSchema" xmlns:p="http://schemas.microsoft.com/office/2006/metadata/properties" xmlns:ns3="05bfb6bd-3ea7-4b8b-b0ae-8bfade875289" xmlns:ns4="47e51123-bf6c-42ce-b9ac-c63d1d23ce08" targetNamespace="http://schemas.microsoft.com/office/2006/metadata/properties" ma:root="true" ma:fieldsID="526a5173344d816fe6f9fe5d34039416" ns3:_="" ns4:_="">
    <xsd:import namespace="05bfb6bd-3ea7-4b8b-b0ae-8bfade875289"/>
    <xsd:import namespace="47e51123-bf6c-42ce-b9ac-c63d1d23ce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fb6bd-3ea7-4b8b-b0ae-8bfade875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51123-bf6c-42ce-b9ac-c63d1d23c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8A89EB-CCFE-4807-96BD-DBB374467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fb6bd-3ea7-4b8b-b0ae-8bfade875289"/>
    <ds:schemaRef ds:uri="47e51123-bf6c-42ce-b9ac-c63d1d23c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BA63F9-B106-450E-AC09-1609798EAA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C540E-767F-45D1-805B-EF0E8CBE2A4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47e51123-bf6c-42ce-b9ac-c63d1d23ce08"/>
    <ds:schemaRef ds:uri="http://schemas.microsoft.com/office/infopath/2007/PartnerControls"/>
    <ds:schemaRef ds:uri="http://schemas.openxmlformats.org/package/2006/metadata/core-properties"/>
    <ds:schemaRef ds:uri="05bfb6bd-3ea7-4b8b-b0ae-8bfade875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list</vt:lpstr>
      <vt:lpstr>Points system</vt:lpstr>
      <vt:lpstr>My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Dev</dc:creator>
  <cp:lastModifiedBy>Arjun Dev</cp:lastModifiedBy>
  <dcterms:created xsi:type="dcterms:W3CDTF">2020-02-07T13:44:32Z</dcterms:created>
  <dcterms:modified xsi:type="dcterms:W3CDTF">2020-02-24T06:29:01Z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0x01010001EF25B18CC27649A676CAA3A96A656E</vt:lpwstr>
  </property>
</Properties>
</file>