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Change Map/"/>
    </mc:Choice>
  </mc:AlternateContent>
  <bookViews>
    <workbookView xWindow="0" yWindow="460" windowWidth="28800" windowHeight="17460" tabRatio="500"/>
  </bookViews>
  <sheets>
    <sheet name="ChangeMap" sheetId="8" r:id="rId1"/>
    <sheet name="ChangeMap 48" sheetId="1" r:id="rId2"/>
    <sheet name="ChangeMap 40" sheetId="3" r:id="rId3"/>
    <sheet name="ChangeMap 35" sheetId="4" r:id="rId4"/>
    <sheet name="ChangeMap 25" sheetId="5" r:id="rId5"/>
    <sheet name="ChangeMap 15" sheetId="6" r:id="rId6"/>
    <sheet name="ChangeMap 5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F12" i="8"/>
  <c r="I12" i="8"/>
  <c r="I11" i="8"/>
  <c r="H11" i="8"/>
  <c r="G11" i="8"/>
  <c r="E11" i="8"/>
  <c r="A4" i="8"/>
  <c r="C13" i="8"/>
  <c r="A19" i="1"/>
  <c r="D4" i="8"/>
  <c r="D13" i="8"/>
  <c r="C12" i="8"/>
  <c r="A5" i="8"/>
  <c r="C14" i="8"/>
  <c r="A6" i="8"/>
  <c r="C15" i="8"/>
  <c r="A7" i="8"/>
  <c r="C16" i="8"/>
  <c r="A8" i="8"/>
  <c r="C17" i="8"/>
  <c r="A9" i="8"/>
  <c r="C18" i="8"/>
  <c r="C9" i="8"/>
  <c r="B9" i="8"/>
  <c r="B8" i="8"/>
  <c r="C8" i="8"/>
  <c r="F19" i="7"/>
  <c r="F30" i="7"/>
  <c r="E19" i="7"/>
  <c r="E30" i="7"/>
  <c r="D19" i="7"/>
  <c r="D30" i="7"/>
  <c r="C19" i="7"/>
  <c r="C30" i="7"/>
  <c r="B19" i="7"/>
  <c r="B30" i="7"/>
  <c r="A19" i="7"/>
  <c r="A30" i="7"/>
  <c r="F27" i="7"/>
  <c r="E27" i="7"/>
  <c r="D27" i="7"/>
  <c r="C27" i="7"/>
  <c r="B27" i="7"/>
  <c r="A27" i="7"/>
  <c r="F24" i="7"/>
  <c r="E24" i="7"/>
  <c r="D24" i="7"/>
  <c r="C24" i="7"/>
  <c r="B24" i="7"/>
  <c r="A24" i="7"/>
  <c r="F21" i="7"/>
  <c r="E21" i="7"/>
  <c r="D21" i="7"/>
  <c r="C21" i="7"/>
  <c r="B21" i="7"/>
  <c r="A21" i="7"/>
  <c r="C7" i="8"/>
  <c r="B7" i="8"/>
  <c r="A19" i="6"/>
  <c r="A30" i="6"/>
  <c r="F19" i="6"/>
  <c r="F30" i="6"/>
  <c r="E19" i="6"/>
  <c r="E30" i="6"/>
  <c r="D19" i="6"/>
  <c r="D30" i="6"/>
  <c r="C19" i="6"/>
  <c r="C30" i="6"/>
  <c r="B19" i="6"/>
  <c r="B30" i="6"/>
  <c r="F27" i="6"/>
  <c r="E27" i="6"/>
  <c r="D27" i="6"/>
  <c r="C27" i="6"/>
  <c r="B27" i="6"/>
  <c r="A27" i="6"/>
  <c r="F24" i="6"/>
  <c r="E24" i="6"/>
  <c r="D24" i="6"/>
  <c r="C24" i="6"/>
  <c r="B24" i="6"/>
  <c r="A24" i="6"/>
  <c r="F21" i="6"/>
  <c r="E21" i="6"/>
  <c r="D21" i="6"/>
  <c r="C21" i="6"/>
  <c r="B21" i="6"/>
  <c r="A21" i="6"/>
  <c r="F19" i="5"/>
  <c r="F30" i="5"/>
  <c r="E19" i="5"/>
  <c r="E30" i="5"/>
  <c r="D19" i="5"/>
  <c r="D30" i="5"/>
  <c r="C19" i="5"/>
  <c r="C30" i="5"/>
  <c r="B19" i="5"/>
  <c r="B30" i="5"/>
  <c r="A19" i="5"/>
  <c r="A30" i="5"/>
  <c r="F27" i="5"/>
  <c r="E27" i="5"/>
  <c r="D27" i="5"/>
  <c r="C27" i="5"/>
  <c r="B27" i="5"/>
  <c r="A27" i="5"/>
  <c r="F24" i="5"/>
  <c r="E24" i="5"/>
  <c r="D24" i="5"/>
  <c r="C24" i="5"/>
  <c r="B24" i="5"/>
  <c r="A24" i="5"/>
  <c r="F21" i="5"/>
  <c r="E21" i="5"/>
  <c r="D21" i="5"/>
  <c r="C21" i="5"/>
  <c r="B21" i="5"/>
  <c r="A21" i="5"/>
  <c r="C6" i="8"/>
  <c r="B6" i="8"/>
  <c r="C5" i="8"/>
  <c r="C4" i="8"/>
  <c r="F19" i="4"/>
  <c r="F30" i="4"/>
  <c r="E19" i="4"/>
  <c r="E30" i="4"/>
  <c r="D19" i="4"/>
  <c r="D30" i="4"/>
  <c r="C19" i="4"/>
  <c r="C30" i="4"/>
  <c r="B19" i="4"/>
  <c r="B30" i="4"/>
  <c r="A19" i="4"/>
  <c r="A30" i="4"/>
  <c r="F27" i="4"/>
  <c r="E27" i="4"/>
  <c r="D27" i="4"/>
  <c r="C27" i="4"/>
  <c r="B27" i="4"/>
  <c r="A27" i="4"/>
  <c r="F24" i="4"/>
  <c r="E24" i="4"/>
  <c r="D24" i="4"/>
  <c r="C24" i="4"/>
  <c r="B24" i="4"/>
  <c r="A24" i="4"/>
  <c r="F21" i="4"/>
  <c r="E21" i="4"/>
  <c r="D21" i="4"/>
  <c r="C21" i="4"/>
  <c r="B21" i="4"/>
  <c r="A21" i="4"/>
  <c r="B5" i="8"/>
  <c r="F19" i="3"/>
  <c r="F30" i="3"/>
  <c r="E19" i="3"/>
  <c r="E30" i="3"/>
  <c r="D19" i="3"/>
  <c r="D30" i="3"/>
  <c r="C19" i="3"/>
  <c r="C30" i="3"/>
  <c r="B19" i="3"/>
  <c r="B30" i="3"/>
  <c r="A19" i="3"/>
  <c r="A30" i="3"/>
  <c r="F27" i="3"/>
  <c r="E27" i="3"/>
  <c r="D27" i="3"/>
  <c r="C27" i="3"/>
  <c r="B27" i="3"/>
  <c r="A27" i="3"/>
  <c r="F24" i="3"/>
  <c r="E24" i="3"/>
  <c r="D24" i="3"/>
  <c r="C24" i="3"/>
  <c r="B24" i="3"/>
  <c r="A24" i="3"/>
  <c r="F21" i="3"/>
  <c r="E21" i="3"/>
  <c r="D21" i="3"/>
  <c r="C21" i="3"/>
  <c r="B21" i="3"/>
  <c r="A21" i="3"/>
  <c r="B4" i="8"/>
  <c r="B19" i="1"/>
  <c r="B30" i="1"/>
  <c r="C19" i="1"/>
  <c r="C30" i="1"/>
  <c r="D19" i="1"/>
  <c r="D30" i="1"/>
  <c r="E19" i="1"/>
  <c r="E30" i="1"/>
  <c r="F19" i="1"/>
  <c r="F30" i="1"/>
  <c r="A30" i="1"/>
  <c r="B27" i="1"/>
  <c r="C27" i="1"/>
  <c r="D27" i="1"/>
  <c r="E27" i="1"/>
  <c r="F27" i="1"/>
  <c r="B24" i="1"/>
  <c r="C24" i="1"/>
  <c r="D24" i="1"/>
  <c r="E24" i="1"/>
  <c r="F24" i="1"/>
  <c r="A24" i="1"/>
  <c r="B21" i="1"/>
  <c r="C21" i="1"/>
  <c r="D21" i="1"/>
  <c r="E21" i="1"/>
  <c r="F21" i="1"/>
  <c r="A27" i="1"/>
  <c r="A21" i="1"/>
  <c r="D5" i="8"/>
  <c r="D14" i="8"/>
  <c r="E5" i="8"/>
  <c r="E14" i="8"/>
  <c r="F5" i="8"/>
  <c r="F14" i="8"/>
  <c r="G5" i="8"/>
  <c r="G14" i="8"/>
  <c r="H5" i="8"/>
  <c r="H14" i="8"/>
  <c r="I5" i="8"/>
  <c r="I14" i="8"/>
  <c r="D6" i="8"/>
  <c r="D15" i="8"/>
  <c r="E6" i="8"/>
  <c r="E15" i="8"/>
  <c r="F6" i="8"/>
  <c r="F15" i="8"/>
  <c r="G6" i="8"/>
  <c r="G15" i="8"/>
  <c r="H6" i="8"/>
  <c r="H15" i="8"/>
  <c r="I6" i="8"/>
  <c r="I15" i="8"/>
  <c r="D7" i="8"/>
  <c r="D16" i="8"/>
  <c r="E7" i="8"/>
  <c r="E16" i="8"/>
  <c r="F7" i="8"/>
  <c r="F16" i="8"/>
  <c r="G7" i="8"/>
  <c r="G16" i="8"/>
  <c r="H7" i="8"/>
  <c r="H16" i="8"/>
  <c r="I7" i="8"/>
  <c r="I16" i="8"/>
  <c r="D8" i="8"/>
  <c r="D17" i="8"/>
  <c r="E8" i="8"/>
  <c r="E17" i="8"/>
  <c r="F8" i="8"/>
  <c r="F17" i="8"/>
  <c r="G8" i="8"/>
  <c r="G17" i="8"/>
  <c r="H8" i="8"/>
  <c r="H17" i="8"/>
  <c r="I8" i="8"/>
  <c r="I17" i="8"/>
  <c r="D9" i="8"/>
  <c r="D18" i="8"/>
  <c r="E9" i="8"/>
  <c r="E18" i="8"/>
  <c r="F9" i="8"/>
  <c r="F18" i="8"/>
  <c r="G9" i="8"/>
  <c r="G18" i="8"/>
  <c r="H9" i="8"/>
  <c r="H18" i="8"/>
  <c r="I9" i="8"/>
  <c r="I18" i="8"/>
  <c r="E4" i="8"/>
  <c r="E13" i="8"/>
  <c r="F4" i="8"/>
  <c r="F13" i="8"/>
  <c r="G4" i="8"/>
  <c r="G13" i="8"/>
  <c r="H4" i="8"/>
  <c r="H13" i="8"/>
  <c r="I4" i="8"/>
  <c r="I13" i="8"/>
</calcChain>
</file>

<file path=xl/sharedStrings.xml><?xml version="1.0" encoding="utf-8"?>
<sst xmlns="http://schemas.openxmlformats.org/spreadsheetml/2006/main" count="110" uniqueCount="21">
  <si>
    <t>preProcess</t>
  </si>
  <si>
    <t>loadGeoJSON</t>
  </si>
  <si>
    <t>draw()</t>
  </si>
  <si>
    <t>pan</t>
  </si>
  <si>
    <t>zoom</t>
  </si>
  <si>
    <t>Filtragem</t>
  </si>
  <si>
    <t>Type</t>
  </si>
  <si>
    <t>Features</t>
  </si>
  <si>
    <t>Points</t>
  </si>
  <si>
    <t>Triangles</t>
  </si>
  <si>
    <t>Polygons</t>
  </si>
  <si>
    <t>By 1K features</t>
  </si>
  <si>
    <t>By 1K polygon</t>
  </si>
  <si>
    <t>By 1K Point</t>
  </si>
  <si>
    <t>By 1K Triangles</t>
  </si>
  <si>
    <t>Select -&gt;</t>
  </si>
  <si>
    <t>Filtering</t>
  </si>
  <si>
    <t>Draw</t>
  </si>
  <si>
    <t>Pan</t>
  </si>
  <si>
    <t>Zoom</t>
  </si>
  <si>
    <t>ChangeMap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</si>
</sst>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11" xfId="0" applyNumberFormat="1" applyFill="1" applyBorder="1"/>
    <xf numFmtId="0" fontId="2" fillId="0" borderId="0" xfId="0" applyFont="1"/>
    <xf numFmtId="0" fontId="0" fillId="3" borderId="4" xfId="0" applyFill="1" applyBorder="1"/>
    <xf numFmtId="0" fontId="0" fillId="3" borderId="7" xfId="0" applyFill="1" applyBorder="1"/>
    <xf numFmtId="0" fontId="0" fillId="3" borderId="9" xfId="0" applyFill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 versus Polygons and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ChangeMap!$B$3</c:f>
              <c:strCache>
                <c:ptCount val="1"/>
                <c:pt idx="0">
                  <c:v>Polygons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ChangeMap!$C$4:$C$9</c:f>
              <c:numCache>
                <c:formatCode>#,##0</c:formatCode>
                <c:ptCount val="6"/>
                <c:pt idx="0">
                  <c:v>48.0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15.0</c:v>
                </c:pt>
                <c:pt idx="5">
                  <c:v>5.0</c:v>
                </c:pt>
              </c:numCache>
            </c:numRef>
          </c:xVal>
          <c:yVal>
            <c:numRef>
              <c:f>ChangeMap!$B$4:$B$9</c:f>
              <c:numCache>
                <c:formatCode>#,##0</c:formatCode>
                <c:ptCount val="6"/>
                <c:pt idx="0">
                  <c:v>8510.0</c:v>
                </c:pt>
                <c:pt idx="1">
                  <c:v>7977.0</c:v>
                </c:pt>
                <c:pt idx="2">
                  <c:v>7977.0</c:v>
                </c:pt>
                <c:pt idx="3">
                  <c:v>7279.0</c:v>
                </c:pt>
                <c:pt idx="4">
                  <c:v>5526.0</c:v>
                </c:pt>
                <c:pt idx="5">
                  <c:v>4176.0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973568"/>
        <c:axId val="-282182368"/>
      </c:scatterChart>
      <c:scatterChart>
        <c:scatterStyle val="lineMarker"/>
        <c:varyColors val="0"/>
        <c:ser>
          <c:idx val="1"/>
          <c:order val="1"/>
          <c:tx>
            <c:strRef>
              <c:f>ChangeMap!$A$3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77717746820109"/>
                  <c:y val="0.166532152230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ChangeMap!$C$4:$C$9</c:f>
              <c:numCache>
                <c:formatCode>#,##0</c:formatCode>
                <c:ptCount val="6"/>
                <c:pt idx="0">
                  <c:v>48.0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15.0</c:v>
                </c:pt>
                <c:pt idx="5">
                  <c:v>5.0</c:v>
                </c:pt>
              </c:numCache>
            </c:numRef>
          </c:xVal>
          <c:y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239760"/>
        <c:axId val="-282173120"/>
      </c:scatterChart>
      <c:valAx>
        <c:axId val="-2429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182368"/>
        <c:crosses val="autoZero"/>
        <c:crossBetween val="midCat"/>
      </c:valAx>
      <c:valAx>
        <c:axId val="-2821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Polygons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73568"/>
        <c:crosses val="autoZero"/>
        <c:crossBetween val="midCat"/>
      </c:valAx>
      <c:valAx>
        <c:axId val="-282173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4239760"/>
        <c:crosses val="max"/>
        <c:crossBetween val="midCat"/>
      </c:valAx>
      <c:valAx>
        <c:axId val="-28423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821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35'!$B$3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35'!$B$4:$B$18</c:f>
              <c:numCache>
                <c:formatCode>General</c:formatCode>
                <c:ptCount val="15"/>
                <c:pt idx="0">
                  <c:v>4614.2</c:v>
                </c:pt>
                <c:pt idx="1">
                  <c:v>4519.2</c:v>
                </c:pt>
                <c:pt idx="2">
                  <c:v>4526.5</c:v>
                </c:pt>
                <c:pt idx="3">
                  <c:v>4523.7</c:v>
                </c:pt>
                <c:pt idx="4">
                  <c:v>5714.6</c:v>
                </c:pt>
                <c:pt idx="5">
                  <c:v>4542.2</c:v>
                </c:pt>
                <c:pt idx="6">
                  <c:v>4710.2</c:v>
                </c:pt>
                <c:pt idx="7">
                  <c:v>4562.9</c:v>
                </c:pt>
                <c:pt idx="8">
                  <c:v>4594.8</c:v>
                </c:pt>
                <c:pt idx="9">
                  <c:v>4745.3</c:v>
                </c:pt>
                <c:pt idx="10">
                  <c:v>4558.2</c:v>
                </c:pt>
                <c:pt idx="11">
                  <c:v>4523.9</c:v>
                </c:pt>
                <c:pt idx="12">
                  <c:v>4646.5</c:v>
                </c:pt>
                <c:pt idx="13">
                  <c:v>4613.7</c:v>
                </c:pt>
                <c:pt idx="14">
                  <c:v>4589.7</c:v>
                </c:pt>
              </c:numCache>
            </c:numRef>
          </c:val>
        </c:ser>
        <c:ser>
          <c:idx val="0"/>
          <c:order val="1"/>
          <c:tx>
            <c:strRef>
              <c:f>'ChangeMap 35'!$A$3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35'!$A$4:$A$18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'ChangeMap 35'!$C$3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35'!$C$4:$C$18</c:f>
              <c:numCache>
                <c:formatCode>General</c:formatCode>
                <c:ptCount val="15"/>
                <c:pt idx="0">
                  <c:v>19.22</c:v>
                </c:pt>
                <c:pt idx="1">
                  <c:v>19.56</c:v>
                </c:pt>
                <c:pt idx="2">
                  <c:v>18.89</c:v>
                </c:pt>
                <c:pt idx="3">
                  <c:v>19.79</c:v>
                </c:pt>
                <c:pt idx="4">
                  <c:v>18.98</c:v>
                </c:pt>
                <c:pt idx="5">
                  <c:v>19.65</c:v>
                </c:pt>
                <c:pt idx="6">
                  <c:v>19.16</c:v>
                </c:pt>
                <c:pt idx="7">
                  <c:v>19.0</c:v>
                </c:pt>
                <c:pt idx="8">
                  <c:v>19.03</c:v>
                </c:pt>
                <c:pt idx="9">
                  <c:v>18.83</c:v>
                </c:pt>
                <c:pt idx="10">
                  <c:v>17.86</c:v>
                </c:pt>
                <c:pt idx="11">
                  <c:v>19.63</c:v>
                </c:pt>
                <c:pt idx="12">
                  <c:v>18.81</c:v>
                </c:pt>
                <c:pt idx="13">
                  <c:v>19.53</c:v>
                </c:pt>
                <c:pt idx="14">
                  <c:v>20.89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924480"/>
        <c:axId val="-628922160"/>
      </c:areaChart>
      <c:catAx>
        <c:axId val="-62892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922160"/>
        <c:crosses val="autoZero"/>
        <c:auto val="1"/>
        <c:lblAlgn val="ctr"/>
        <c:lblOffset val="100"/>
        <c:noMultiLvlLbl val="0"/>
      </c:catAx>
      <c:valAx>
        <c:axId val="-6289221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9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35'!$C$3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35'!$C$4:$C$18</c:f>
              <c:numCache>
                <c:formatCode>General</c:formatCode>
                <c:ptCount val="15"/>
                <c:pt idx="0">
                  <c:v>19.22</c:v>
                </c:pt>
                <c:pt idx="1">
                  <c:v>19.56</c:v>
                </c:pt>
                <c:pt idx="2">
                  <c:v>18.89</c:v>
                </c:pt>
                <c:pt idx="3">
                  <c:v>19.79</c:v>
                </c:pt>
                <c:pt idx="4">
                  <c:v>18.98</c:v>
                </c:pt>
                <c:pt idx="5">
                  <c:v>19.65</c:v>
                </c:pt>
                <c:pt idx="6">
                  <c:v>19.16</c:v>
                </c:pt>
                <c:pt idx="7">
                  <c:v>19.0</c:v>
                </c:pt>
                <c:pt idx="8">
                  <c:v>19.03</c:v>
                </c:pt>
                <c:pt idx="9">
                  <c:v>18.83</c:v>
                </c:pt>
                <c:pt idx="10">
                  <c:v>17.86</c:v>
                </c:pt>
                <c:pt idx="11">
                  <c:v>19.63</c:v>
                </c:pt>
                <c:pt idx="12">
                  <c:v>18.81</c:v>
                </c:pt>
                <c:pt idx="13">
                  <c:v>19.53</c:v>
                </c:pt>
                <c:pt idx="14">
                  <c:v>20.89</c:v>
                </c:pt>
              </c:numCache>
            </c:numRef>
          </c:val>
        </c:ser>
        <c:ser>
          <c:idx val="1"/>
          <c:order val="1"/>
          <c:tx>
            <c:strRef>
              <c:f>'ChangeMap 35'!$D$3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35'!$D$4:$D$18</c:f>
              <c:numCache>
                <c:formatCode>General</c:formatCode>
                <c:ptCount val="15"/>
                <c:pt idx="0">
                  <c:v>21.4</c:v>
                </c:pt>
                <c:pt idx="1">
                  <c:v>27.78</c:v>
                </c:pt>
                <c:pt idx="2">
                  <c:v>17.91</c:v>
                </c:pt>
                <c:pt idx="3">
                  <c:v>35.35</c:v>
                </c:pt>
                <c:pt idx="4">
                  <c:v>10.79</c:v>
                </c:pt>
                <c:pt idx="5">
                  <c:v>28.7</c:v>
                </c:pt>
                <c:pt idx="6">
                  <c:v>54.85</c:v>
                </c:pt>
                <c:pt idx="7">
                  <c:v>11.0</c:v>
                </c:pt>
                <c:pt idx="8">
                  <c:v>11.08</c:v>
                </c:pt>
                <c:pt idx="9">
                  <c:v>29.63</c:v>
                </c:pt>
                <c:pt idx="10">
                  <c:v>56.33</c:v>
                </c:pt>
                <c:pt idx="11">
                  <c:v>16.4</c:v>
                </c:pt>
                <c:pt idx="12">
                  <c:v>40.75</c:v>
                </c:pt>
                <c:pt idx="13">
                  <c:v>11.08</c:v>
                </c:pt>
                <c:pt idx="14">
                  <c:v>11.26</c:v>
                </c:pt>
              </c:numCache>
            </c:numRef>
          </c:val>
        </c:ser>
        <c:ser>
          <c:idx val="2"/>
          <c:order val="2"/>
          <c:tx>
            <c:strRef>
              <c:f>'ChangeMap 35'!$E$3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35'!$E$4:$E$18</c:f>
              <c:numCache>
                <c:formatCode>General</c:formatCode>
                <c:ptCount val="15"/>
                <c:pt idx="0">
                  <c:v>11.54</c:v>
                </c:pt>
                <c:pt idx="1">
                  <c:v>11.26</c:v>
                </c:pt>
                <c:pt idx="2">
                  <c:v>10.61</c:v>
                </c:pt>
                <c:pt idx="3">
                  <c:v>11.04</c:v>
                </c:pt>
                <c:pt idx="4">
                  <c:v>15.26</c:v>
                </c:pt>
                <c:pt idx="5">
                  <c:v>11.27</c:v>
                </c:pt>
                <c:pt idx="6">
                  <c:v>11.21</c:v>
                </c:pt>
                <c:pt idx="7">
                  <c:v>11.17</c:v>
                </c:pt>
                <c:pt idx="8">
                  <c:v>10.88</c:v>
                </c:pt>
                <c:pt idx="9">
                  <c:v>10.44</c:v>
                </c:pt>
                <c:pt idx="10">
                  <c:v>10.46</c:v>
                </c:pt>
                <c:pt idx="11">
                  <c:v>12.51</c:v>
                </c:pt>
                <c:pt idx="12">
                  <c:v>14.12</c:v>
                </c:pt>
                <c:pt idx="13">
                  <c:v>10.67</c:v>
                </c:pt>
                <c:pt idx="14">
                  <c:v>10.32</c:v>
                </c:pt>
              </c:numCache>
            </c:numRef>
          </c:val>
        </c:ser>
        <c:ser>
          <c:idx val="3"/>
          <c:order val="3"/>
          <c:tx>
            <c:strRef>
              <c:f>'ChangeMap 35'!$F$3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35'!$F$4:$F$18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414416"/>
        <c:axId val="-237742672"/>
      </c:areaChart>
      <c:catAx>
        <c:axId val="-29841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42672"/>
        <c:crosses val="autoZero"/>
        <c:auto val="1"/>
        <c:lblAlgn val="ctr"/>
        <c:lblOffset val="100"/>
        <c:noMultiLvlLbl val="0"/>
      </c:catAx>
      <c:valAx>
        <c:axId val="-2377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41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25'!$B$3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25'!$B$4:$B$18</c:f>
              <c:numCache>
                <c:formatCode>General</c:formatCode>
                <c:ptCount val="15"/>
                <c:pt idx="0">
                  <c:v>4756.8</c:v>
                </c:pt>
                <c:pt idx="1">
                  <c:v>4178.9</c:v>
                </c:pt>
                <c:pt idx="2">
                  <c:v>4293.2</c:v>
                </c:pt>
                <c:pt idx="3">
                  <c:v>4180.0</c:v>
                </c:pt>
                <c:pt idx="4">
                  <c:v>4097.8</c:v>
                </c:pt>
                <c:pt idx="5">
                  <c:v>4137.7</c:v>
                </c:pt>
                <c:pt idx="6">
                  <c:v>4131.3</c:v>
                </c:pt>
                <c:pt idx="7">
                  <c:v>4275.0</c:v>
                </c:pt>
                <c:pt idx="8">
                  <c:v>4211.0</c:v>
                </c:pt>
                <c:pt idx="9">
                  <c:v>4078.3</c:v>
                </c:pt>
                <c:pt idx="10">
                  <c:v>4362.7</c:v>
                </c:pt>
                <c:pt idx="11">
                  <c:v>4162.6</c:v>
                </c:pt>
                <c:pt idx="12">
                  <c:v>4215.8</c:v>
                </c:pt>
                <c:pt idx="13">
                  <c:v>4169.9</c:v>
                </c:pt>
                <c:pt idx="14">
                  <c:v>4184.1</c:v>
                </c:pt>
              </c:numCache>
            </c:numRef>
          </c:val>
        </c:ser>
        <c:ser>
          <c:idx val="0"/>
          <c:order val="1"/>
          <c:tx>
            <c:strRef>
              <c:f>'ChangeMap 25'!$A$3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25'!$A$4:$A$18</c:f>
              <c:numCache>
                <c:formatCode>General</c:formatCode>
                <c:ptCount val="15"/>
                <c:pt idx="0">
                  <c:v>1.92</c:v>
                </c:pt>
                <c:pt idx="1">
                  <c:v>1.88</c:v>
                </c:pt>
                <c:pt idx="2">
                  <c:v>1.87</c:v>
                </c:pt>
                <c:pt idx="3">
                  <c:v>1.66</c:v>
                </c:pt>
                <c:pt idx="4">
                  <c:v>1.98</c:v>
                </c:pt>
                <c:pt idx="5">
                  <c:v>1.78</c:v>
                </c:pt>
                <c:pt idx="6">
                  <c:v>1.89</c:v>
                </c:pt>
                <c:pt idx="7">
                  <c:v>1.81</c:v>
                </c:pt>
                <c:pt idx="8">
                  <c:v>1.94</c:v>
                </c:pt>
                <c:pt idx="9">
                  <c:v>1.87</c:v>
                </c:pt>
                <c:pt idx="10">
                  <c:v>1.79</c:v>
                </c:pt>
                <c:pt idx="11">
                  <c:v>1.74</c:v>
                </c:pt>
                <c:pt idx="12">
                  <c:v>1.85</c:v>
                </c:pt>
                <c:pt idx="13">
                  <c:v>1.91</c:v>
                </c:pt>
                <c:pt idx="14">
                  <c:v>2.03</c:v>
                </c:pt>
              </c:numCache>
            </c:numRef>
          </c:val>
        </c:ser>
        <c:ser>
          <c:idx val="2"/>
          <c:order val="2"/>
          <c:tx>
            <c:strRef>
              <c:f>'ChangeMap 25'!$C$3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25'!$C$4:$C$18</c:f>
              <c:numCache>
                <c:formatCode>General</c:formatCode>
                <c:ptCount val="15"/>
                <c:pt idx="0">
                  <c:v>18.26</c:v>
                </c:pt>
                <c:pt idx="1">
                  <c:v>17.54</c:v>
                </c:pt>
                <c:pt idx="2">
                  <c:v>19.65</c:v>
                </c:pt>
                <c:pt idx="3">
                  <c:v>18.72</c:v>
                </c:pt>
                <c:pt idx="4">
                  <c:v>16.69</c:v>
                </c:pt>
                <c:pt idx="5">
                  <c:v>18.6</c:v>
                </c:pt>
                <c:pt idx="6">
                  <c:v>17.31</c:v>
                </c:pt>
                <c:pt idx="7">
                  <c:v>17.81</c:v>
                </c:pt>
                <c:pt idx="8">
                  <c:v>17.65</c:v>
                </c:pt>
                <c:pt idx="9">
                  <c:v>18.84</c:v>
                </c:pt>
                <c:pt idx="10">
                  <c:v>17.73</c:v>
                </c:pt>
                <c:pt idx="11">
                  <c:v>19.27</c:v>
                </c:pt>
                <c:pt idx="12">
                  <c:v>19.67</c:v>
                </c:pt>
                <c:pt idx="13">
                  <c:v>17.59</c:v>
                </c:pt>
                <c:pt idx="14">
                  <c:v>17.68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094800"/>
        <c:axId val="-167092752"/>
      </c:areaChart>
      <c:catAx>
        <c:axId val="-1670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092752"/>
        <c:crosses val="autoZero"/>
        <c:auto val="1"/>
        <c:lblAlgn val="ctr"/>
        <c:lblOffset val="100"/>
        <c:noMultiLvlLbl val="0"/>
      </c:catAx>
      <c:valAx>
        <c:axId val="-1670927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0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25'!$C$3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25'!$C$4:$C$18</c:f>
              <c:numCache>
                <c:formatCode>General</c:formatCode>
                <c:ptCount val="15"/>
                <c:pt idx="0">
                  <c:v>18.26</c:v>
                </c:pt>
                <c:pt idx="1">
                  <c:v>17.54</c:v>
                </c:pt>
                <c:pt idx="2">
                  <c:v>19.65</c:v>
                </c:pt>
                <c:pt idx="3">
                  <c:v>18.72</c:v>
                </c:pt>
                <c:pt idx="4">
                  <c:v>16.69</c:v>
                </c:pt>
                <c:pt idx="5">
                  <c:v>18.6</c:v>
                </c:pt>
                <c:pt idx="6">
                  <c:v>17.31</c:v>
                </c:pt>
                <c:pt idx="7">
                  <c:v>17.81</c:v>
                </c:pt>
                <c:pt idx="8">
                  <c:v>17.65</c:v>
                </c:pt>
                <c:pt idx="9">
                  <c:v>18.84</c:v>
                </c:pt>
                <c:pt idx="10">
                  <c:v>17.73</c:v>
                </c:pt>
                <c:pt idx="11">
                  <c:v>19.27</c:v>
                </c:pt>
                <c:pt idx="12">
                  <c:v>19.67</c:v>
                </c:pt>
                <c:pt idx="13">
                  <c:v>17.59</c:v>
                </c:pt>
                <c:pt idx="14">
                  <c:v>17.68</c:v>
                </c:pt>
              </c:numCache>
            </c:numRef>
          </c:val>
        </c:ser>
        <c:ser>
          <c:idx val="1"/>
          <c:order val="1"/>
          <c:tx>
            <c:strRef>
              <c:f>'ChangeMap 25'!$D$3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25'!$D$4:$D$18</c:f>
              <c:numCache>
                <c:formatCode>General</c:formatCode>
                <c:ptCount val="15"/>
                <c:pt idx="0">
                  <c:v>17.41</c:v>
                </c:pt>
                <c:pt idx="1">
                  <c:v>20.42</c:v>
                </c:pt>
                <c:pt idx="2">
                  <c:v>24.88</c:v>
                </c:pt>
                <c:pt idx="3">
                  <c:v>18.23</c:v>
                </c:pt>
                <c:pt idx="4">
                  <c:v>34.94</c:v>
                </c:pt>
                <c:pt idx="5">
                  <c:v>11.52</c:v>
                </c:pt>
                <c:pt idx="6">
                  <c:v>43.04</c:v>
                </c:pt>
                <c:pt idx="7">
                  <c:v>57.17</c:v>
                </c:pt>
                <c:pt idx="8">
                  <c:v>46.12</c:v>
                </c:pt>
                <c:pt idx="9">
                  <c:v>60.92</c:v>
                </c:pt>
                <c:pt idx="10">
                  <c:v>10.6</c:v>
                </c:pt>
                <c:pt idx="11">
                  <c:v>33.74</c:v>
                </c:pt>
                <c:pt idx="12">
                  <c:v>44.37</c:v>
                </c:pt>
                <c:pt idx="13">
                  <c:v>15.04</c:v>
                </c:pt>
                <c:pt idx="14">
                  <c:v>23.74</c:v>
                </c:pt>
              </c:numCache>
            </c:numRef>
          </c:val>
        </c:ser>
        <c:ser>
          <c:idx val="2"/>
          <c:order val="2"/>
          <c:tx>
            <c:strRef>
              <c:f>'ChangeMap 25'!$E$3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25'!$E$4:$E$18</c:f>
              <c:numCache>
                <c:formatCode>General</c:formatCode>
                <c:ptCount val="15"/>
                <c:pt idx="0">
                  <c:v>12.05</c:v>
                </c:pt>
                <c:pt idx="1">
                  <c:v>10.94</c:v>
                </c:pt>
                <c:pt idx="2">
                  <c:v>10.54</c:v>
                </c:pt>
                <c:pt idx="3">
                  <c:v>10.44</c:v>
                </c:pt>
                <c:pt idx="4">
                  <c:v>10.2</c:v>
                </c:pt>
                <c:pt idx="5">
                  <c:v>10.85</c:v>
                </c:pt>
                <c:pt idx="6">
                  <c:v>10.12</c:v>
                </c:pt>
                <c:pt idx="7">
                  <c:v>10.61</c:v>
                </c:pt>
                <c:pt idx="8">
                  <c:v>10.35</c:v>
                </c:pt>
                <c:pt idx="9">
                  <c:v>10.09</c:v>
                </c:pt>
                <c:pt idx="10">
                  <c:v>9.96</c:v>
                </c:pt>
                <c:pt idx="11">
                  <c:v>10.19</c:v>
                </c:pt>
                <c:pt idx="12">
                  <c:v>10.51</c:v>
                </c:pt>
                <c:pt idx="13">
                  <c:v>10.4</c:v>
                </c:pt>
                <c:pt idx="14">
                  <c:v>10.66</c:v>
                </c:pt>
              </c:numCache>
            </c:numRef>
          </c:val>
        </c:ser>
        <c:ser>
          <c:idx val="3"/>
          <c:order val="3"/>
          <c:tx>
            <c:strRef>
              <c:f>'ChangeMap 25'!$F$3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25'!$F$4:$F$18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726272"/>
        <c:axId val="-281865472"/>
      </c:areaChart>
      <c:catAx>
        <c:axId val="-281726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865472"/>
        <c:crosses val="autoZero"/>
        <c:auto val="1"/>
        <c:lblAlgn val="ctr"/>
        <c:lblOffset val="100"/>
        <c:noMultiLvlLbl val="0"/>
      </c:catAx>
      <c:valAx>
        <c:axId val="-281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72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15'!$B$3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15'!$B$4:$B$18</c:f>
              <c:numCache>
                <c:formatCode>General</c:formatCode>
                <c:ptCount val="15"/>
                <c:pt idx="0">
                  <c:v>3132.3</c:v>
                </c:pt>
                <c:pt idx="1">
                  <c:v>3358.9</c:v>
                </c:pt>
                <c:pt idx="2">
                  <c:v>3385.9</c:v>
                </c:pt>
                <c:pt idx="3">
                  <c:v>3449.1</c:v>
                </c:pt>
                <c:pt idx="4">
                  <c:v>3457.4</c:v>
                </c:pt>
                <c:pt idx="5">
                  <c:v>3533.7</c:v>
                </c:pt>
                <c:pt idx="6">
                  <c:v>3522.7</c:v>
                </c:pt>
                <c:pt idx="7">
                  <c:v>3465.2</c:v>
                </c:pt>
                <c:pt idx="8">
                  <c:v>3494.1</c:v>
                </c:pt>
                <c:pt idx="9">
                  <c:v>3333.0</c:v>
                </c:pt>
                <c:pt idx="10">
                  <c:v>3162.2</c:v>
                </c:pt>
                <c:pt idx="11">
                  <c:v>3614.4</c:v>
                </c:pt>
                <c:pt idx="12">
                  <c:v>3602.2</c:v>
                </c:pt>
                <c:pt idx="13">
                  <c:v>3434.7</c:v>
                </c:pt>
                <c:pt idx="14">
                  <c:v>3606.1</c:v>
                </c:pt>
              </c:numCache>
            </c:numRef>
          </c:val>
        </c:ser>
        <c:ser>
          <c:idx val="0"/>
          <c:order val="1"/>
          <c:tx>
            <c:strRef>
              <c:f>'ChangeMap 15'!$A$3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15'!$A$4:$A$18</c:f>
              <c:numCache>
                <c:formatCode>General</c:formatCode>
                <c:ptCount val="15"/>
                <c:pt idx="0">
                  <c:v>1.72</c:v>
                </c:pt>
                <c:pt idx="1">
                  <c:v>1.83</c:v>
                </c:pt>
                <c:pt idx="2">
                  <c:v>1.88</c:v>
                </c:pt>
                <c:pt idx="3">
                  <c:v>1.66</c:v>
                </c:pt>
                <c:pt idx="4">
                  <c:v>1.99</c:v>
                </c:pt>
                <c:pt idx="5">
                  <c:v>1.78</c:v>
                </c:pt>
                <c:pt idx="6">
                  <c:v>1.93</c:v>
                </c:pt>
                <c:pt idx="7">
                  <c:v>2.01</c:v>
                </c:pt>
                <c:pt idx="8">
                  <c:v>2.21</c:v>
                </c:pt>
                <c:pt idx="9">
                  <c:v>1.87</c:v>
                </c:pt>
                <c:pt idx="10">
                  <c:v>1.69</c:v>
                </c:pt>
                <c:pt idx="11">
                  <c:v>1.74</c:v>
                </c:pt>
                <c:pt idx="12">
                  <c:v>1.85</c:v>
                </c:pt>
                <c:pt idx="13">
                  <c:v>2.21</c:v>
                </c:pt>
                <c:pt idx="14">
                  <c:v>2.12</c:v>
                </c:pt>
              </c:numCache>
            </c:numRef>
          </c:val>
        </c:ser>
        <c:ser>
          <c:idx val="2"/>
          <c:order val="2"/>
          <c:tx>
            <c:strRef>
              <c:f>'ChangeMap 15'!$C$3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15'!$C$4:$C$18</c:f>
              <c:numCache>
                <c:formatCode>General</c:formatCode>
                <c:ptCount val="15"/>
                <c:pt idx="0">
                  <c:v>16.2</c:v>
                </c:pt>
                <c:pt idx="1">
                  <c:v>15.95</c:v>
                </c:pt>
                <c:pt idx="2">
                  <c:v>14.26</c:v>
                </c:pt>
                <c:pt idx="3">
                  <c:v>14.86</c:v>
                </c:pt>
                <c:pt idx="4">
                  <c:v>14.63</c:v>
                </c:pt>
                <c:pt idx="5">
                  <c:v>15.1</c:v>
                </c:pt>
                <c:pt idx="6">
                  <c:v>14.46</c:v>
                </c:pt>
                <c:pt idx="7">
                  <c:v>14.25</c:v>
                </c:pt>
                <c:pt idx="8">
                  <c:v>13.87</c:v>
                </c:pt>
                <c:pt idx="9">
                  <c:v>15.44</c:v>
                </c:pt>
                <c:pt idx="10">
                  <c:v>14.06</c:v>
                </c:pt>
                <c:pt idx="11">
                  <c:v>14.4</c:v>
                </c:pt>
                <c:pt idx="12">
                  <c:v>14.5</c:v>
                </c:pt>
                <c:pt idx="13">
                  <c:v>13.51</c:v>
                </c:pt>
                <c:pt idx="14">
                  <c:v>15.23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556064"/>
        <c:axId val="-167228064"/>
      </c:areaChart>
      <c:catAx>
        <c:axId val="-284556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8064"/>
        <c:crosses val="autoZero"/>
        <c:auto val="1"/>
        <c:lblAlgn val="ctr"/>
        <c:lblOffset val="100"/>
        <c:noMultiLvlLbl val="0"/>
      </c:catAx>
      <c:valAx>
        <c:axId val="-1672280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45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15'!$C$3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15'!$C$4:$C$18</c:f>
              <c:numCache>
                <c:formatCode>General</c:formatCode>
                <c:ptCount val="15"/>
                <c:pt idx="0">
                  <c:v>16.2</c:v>
                </c:pt>
                <c:pt idx="1">
                  <c:v>15.95</c:v>
                </c:pt>
                <c:pt idx="2">
                  <c:v>14.26</c:v>
                </c:pt>
                <c:pt idx="3">
                  <c:v>14.86</c:v>
                </c:pt>
                <c:pt idx="4">
                  <c:v>14.63</c:v>
                </c:pt>
                <c:pt idx="5">
                  <c:v>15.1</c:v>
                </c:pt>
                <c:pt idx="6">
                  <c:v>14.46</c:v>
                </c:pt>
                <c:pt idx="7">
                  <c:v>14.25</c:v>
                </c:pt>
                <c:pt idx="8">
                  <c:v>13.87</c:v>
                </c:pt>
                <c:pt idx="9">
                  <c:v>15.44</c:v>
                </c:pt>
                <c:pt idx="10">
                  <c:v>14.06</c:v>
                </c:pt>
                <c:pt idx="11">
                  <c:v>14.4</c:v>
                </c:pt>
                <c:pt idx="12">
                  <c:v>14.5</c:v>
                </c:pt>
                <c:pt idx="13">
                  <c:v>13.51</c:v>
                </c:pt>
                <c:pt idx="14">
                  <c:v>15.23</c:v>
                </c:pt>
              </c:numCache>
            </c:numRef>
          </c:val>
        </c:ser>
        <c:ser>
          <c:idx val="1"/>
          <c:order val="1"/>
          <c:tx>
            <c:strRef>
              <c:f>'ChangeMap 15'!$D$3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15'!$D$4:$D$18</c:f>
              <c:numCache>
                <c:formatCode>General</c:formatCode>
                <c:ptCount val="15"/>
                <c:pt idx="0">
                  <c:v>14.84</c:v>
                </c:pt>
                <c:pt idx="1">
                  <c:v>17.63</c:v>
                </c:pt>
                <c:pt idx="2">
                  <c:v>9.62</c:v>
                </c:pt>
                <c:pt idx="3">
                  <c:v>49.67</c:v>
                </c:pt>
                <c:pt idx="4">
                  <c:v>7.9</c:v>
                </c:pt>
                <c:pt idx="5">
                  <c:v>18.15</c:v>
                </c:pt>
                <c:pt idx="6">
                  <c:v>33.99</c:v>
                </c:pt>
                <c:pt idx="7">
                  <c:v>21.54</c:v>
                </c:pt>
                <c:pt idx="8">
                  <c:v>8.49</c:v>
                </c:pt>
                <c:pt idx="9">
                  <c:v>14.38</c:v>
                </c:pt>
                <c:pt idx="10">
                  <c:v>34.01</c:v>
                </c:pt>
                <c:pt idx="11">
                  <c:v>35.52</c:v>
                </c:pt>
                <c:pt idx="12">
                  <c:v>8.23</c:v>
                </c:pt>
                <c:pt idx="13">
                  <c:v>33.69</c:v>
                </c:pt>
                <c:pt idx="14">
                  <c:v>25.25</c:v>
                </c:pt>
              </c:numCache>
            </c:numRef>
          </c:val>
        </c:ser>
        <c:ser>
          <c:idx val="2"/>
          <c:order val="2"/>
          <c:tx>
            <c:strRef>
              <c:f>'ChangeMap 15'!$E$3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15'!$E$4:$E$18</c:f>
              <c:numCache>
                <c:formatCode>General</c:formatCode>
                <c:ptCount val="15"/>
                <c:pt idx="0">
                  <c:v>8.79</c:v>
                </c:pt>
                <c:pt idx="1">
                  <c:v>8.18</c:v>
                </c:pt>
                <c:pt idx="2">
                  <c:v>8.220000000000001</c:v>
                </c:pt>
                <c:pt idx="3">
                  <c:v>7.97</c:v>
                </c:pt>
                <c:pt idx="4">
                  <c:v>7.38</c:v>
                </c:pt>
                <c:pt idx="5">
                  <c:v>7.9</c:v>
                </c:pt>
                <c:pt idx="6">
                  <c:v>8.220000000000001</c:v>
                </c:pt>
                <c:pt idx="7">
                  <c:v>7.85</c:v>
                </c:pt>
                <c:pt idx="8">
                  <c:v>8.07</c:v>
                </c:pt>
                <c:pt idx="9">
                  <c:v>8.29</c:v>
                </c:pt>
                <c:pt idx="10">
                  <c:v>9.35</c:v>
                </c:pt>
                <c:pt idx="11">
                  <c:v>7.91</c:v>
                </c:pt>
                <c:pt idx="12">
                  <c:v>8.11</c:v>
                </c:pt>
                <c:pt idx="13">
                  <c:v>7.73</c:v>
                </c:pt>
                <c:pt idx="14">
                  <c:v>7.76</c:v>
                </c:pt>
              </c:numCache>
            </c:numRef>
          </c:val>
        </c:ser>
        <c:ser>
          <c:idx val="3"/>
          <c:order val="3"/>
          <c:tx>
            <c:strRef>
              <c:f>'ChangeMap 15'!$F$3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15'!$F$4:$F$18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611776"/>
        <c:axId val="-167304880"/>
      </c:areaChart>
      <c:catAx>
        <c:axId val="-24261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04880"/>
        <c:crosses val="autoZero"/>
        <c:auto val="1"/>
        <c:lblAlgn val="ctr"/>
        <c:lblOffset val="100"/>
        <c:noMultiLvlLbl val="0"/>
      </c:catAx>
      <c:valAx>
        <c:axId val="-1673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6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5'!$B$3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5'!$B$4:$B$18</c:f>
              <c:numCache>
                <c:formatCode>General</c:formatCode>
                <c:ptCount val="15"/>
                <c:pt idx="0">
                  <c:v>2422.2</c:v>
                </c:pt>
                <c:pt idx="1">
                  <c:v>2382.1</c:v>
                </c:pt>
                <c:pt idx="2">
                  <c:v>2602.1</c:v>
                </c:pt>
                <c:pt idx="3">
                  <c:v>2441.9</c:v>
                </c:pt>
                <c:pt idx="4">
                  <c:v>2441.8</c:v>
                </c:pt>
                <c:pt idx="5">
                  <c:v>2494.5</c:v>
                </c:pt>
                <c:pt idx="6">
                  <c:v>2376.6</c:v>
                </c:pt>
                <c:pt idx="7">
                  <c:v>2446.8</c:v>
                </c:pt>
                <c:pt idx="8">
                  <c:v>2409.0</c:v>
                </c:pt>
                <c:pt idx="9">
                  <c:v>2442.6</c:v>
                </c:pt>
                <c:pt idx="10">
                  <c:v>2433.4</c:v>
                </c:pt>
                <c:pt idx="11">
                  <c:v>2401.9</c:v>
                </c:pt>
                <c:pt idx="12">
                  <c:v>2437.0</c:v>
                </c:pt>
                <c:pt idx="13">
                  <c:v>2363.1</c:v>
                </c:pt>
                <c:pt idx="14">
                  <c:v>2441.7</c:v>
                </c:pt>
              </c:numCache>
            </c:numRef>
          </c:val>
        </c:ser>
        <c:ser>
          <c:idx val="0"/>
          <c:order val="1"/>
          <c:tx>
            <c:strRef>
              <c:f>'ChangeMap 5'!$A$3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5'!$A$4:$A$18</c:f>
              <c:numCache>
                <c:formatCode>General</c:formatCode>
                <c:ptCount val="15"/>
                <c:pt idx="0">
                  <c:v>2.86</c:v>
                </c:pt>
                <c:pt idx="1">
                  <c:v>1.92</c:v>
                </c:pt>
                <c:pt idx="2">
                  <c:v>1.71</c:v>
                </c:pt>
                <c:pt idx="3">
                  <c:v>1.75</c:v>
                </c:pt>
                <c:pt idx="4">
                  <c:v>1.86</c:v>
                </c:pt>
                <c:pt idx="5">
                  <c:v>1.56</c:v>
                </c:pt>
                <c:pt idx="6">
                  <c:v>1.94</c:v>
                </c:pt>
                <c:pt idx="7">
                  <c:v>2.02</c:v>
                </c:pt>
                <c:pt idx="8">
                  <c:v>2.23</c:v>
                </c:pt>
                <c:pt idx="9">
                  <c:v>2.11</c:v>
                </c:pt>
                <c:pt idx="10">
                  <c:v>1.74</c:v>
                </c:pt>
                <c:pt idx="11">
                  <c:v>1.87</c:v>
                </c:pt>
                <c:pt idx="12">
                  <c:v>1.83</c:v>
                </c:pt>
                <c:pt idx="13">
                  <c:v>1.79</c:v>
                </c:pt>
                <c:pt idx="14">
                  <c:v>1.98</c:v>
                </c:pt>
              </c:numCache>
            </c:numRef>
          </c:val>
        </c:ser>
        <c:ser>
          <c:idx val="2"/>
          <c:order val="2"/>
          <c:tx>
            <c:strRef>
              <c:f>'ChangeMap 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5'!$C$4:$C$18</c:f>
              <c:numCache>
                <c:formatCode>General</c:formatCode>
                <c:ptCount val="15"/>
                <c:pt idx="0">
                  <c:v>11.71</c:v>
                </c:pt>
                <c:pt idx="1">
                  <c:v>12.26</c:v>
                </c:pt>
                <c:pt idx="2">
                  <c:v>13.48</c:v>
                </c:pt>
                <c:pt idx="3">
                  <c:v>10.76</c:v>
                </c:pt>
                <c:pt idx="4">
                  <c:v>11.77</c:v>
                </c:pt>
                <c:pt idx="5">
                  <c:v>11.54</c:v>
                </c:pt>
                <c:pt idx="6">
                  <c:v>11.21</c:v>
                </c:pt>
                <c:pt idx="7">
                  <c:v>10.84</c:v>
                </c:pt>
                <c:pt idx="8">
                  <c:v>11.73</c:v>
                </c:pt>
                <c:pt idx="9">
                  <c:v>11.37</c:v>
                </c:pt>
                <c:pt idx="10">
                  <c:v>11.21</c:v>
                </c:pt>
                <c:pt idx="11">
                  <c:v>11.85</c:v>
                </c:pt>
                <c:pt idx="12">
                  <c:v>12.86</c:v>
                </c:pt>
                <c:pt idx="13">
                  <c:v>11.59</c:v>
                </c:pt>
                <c:pt idx="14">
                  <c:v>10.23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500928"/>
        <c:axId val="-281498880"/>
      </c:areaChart>
      <c:catAx>
        <c:axId val="-28150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498880"/>
        <c:crosses val="autoZero"/>
        <c:auto val="1"/>
        <c:lblAlgn val="ctr"/>
        <c:lblOffset val="100"/>
        <c:noMultiLvlLbl val="0"/>
      </c:catAx>
      <c:valAx>
        <c:axId val="-2814988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5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5'!$C$3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5'!$C$4:$C$18</c:f>
              <c:numCache>
                <c:formatCode>General</c:formatCode>
                <c:ptCount val="15"/>
                <c:pt idx="0">
                  <c:v>11.71</c:v>
                </c:pt>
                <c:pt idx="1">
                  <c:v>12.26</c:v>
                </c:pt>
                <c:pt idx="2">
                  <c:v>13.48</c:v>
                </c:pt>
                <c:pt idx="3">
                  <c:v>10.76</c:v>
                </c:pt>
                <c:pt idx="4">
                  <c:v>11.77</c:v>
                </c:pt>
                <c:pt idx="5">
                  <c:v>11.54</c:v>
                </c:pt>
                <c:pt idx="6">
                  <c:v>11.21</c:v>
                </c:pt>
                <c:pt idx="7">
                  <c:v>10.84</c:v>
                </c:pt>
                <c:pt idx="8">
                  <c:v>11.73</c:v>
                </c:pt>
                <c:pt idx="9">
                  <c:v>11.37</c:v>
                </c:pt>
                <c:pt idx="10">
                  <c:v>11.21</c:v>
                </c:pt>
                <c:pt idx="11">
                  <c:v>11.85</c:v>
                </c:pt>
                <c:pt idx="12">
                  <c:v>12.86</c:v>
                </c:pt>
                <c:pt idx="13">
                  <c:v>11.59</c:v>
                </c:pt>
                <c:pt idx="14">
                  <c:v>10.23</c:v>
                </c:pt>
              </c:numCache>
            </c:numRef>
          </c:val>
        </c:ser>
        <c:ser>
          <c:idx val="1"/>
          <c:order val="1"/>
          <c:tx>
            <c:strRef>
              <c:f>'ChangeMap 5'!$D$3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5'!$D$4:$D$18</c:f>
              <c:numCache>
                <c:formatCode>General</c:formatCode>
                <c:ptCount val="15"/>
                <c:pt idx="0">
                  <c:v>9.88</c:v>
                </c:pt>
                <c:pt idx="1">
                  <c:v>19.99</c:v>
                </c:pt>
                <c:pt idx="2">
                  <c:v>7.87</c:v>
                </c:pt>
                <c:pt idx="3">
                  <c:v>11.03</c:v>
                </c:pt>
                <c:pt idx="4">
                  <c:v>8.35</c:v>
                </c:pt>
                <c:pt idx="5">
                  <c:v>6.39</c:v>
                </c:pt>
                <c:pt idx="6">
                  <c:v>11.32</c:v>
                </c:pt>
                <c:pt idx="7">
                  <c:v>6.21</c:v>
                </c:pt>
                <c:pt idx="8">
                  <c:v>6.769999999999999</c:v>
                </c:pt>
                <c:pt idx="9">
                  <c:v>6.57</c:v>
                </c:pt>
                <c:pt idx="10">
                  <c:v>6.33</c:v>
                </c:pt>
                <c:pt idx="11">
                  <c:v>14.95</c:v>
                </c:pt>
                <c:pt idx="12">
                  <c:v>6.14</c:v>
                </c:pt>
                <c:pt idx="13">
                  <c:v>5.98</c:v>
                </c:pt>
                <c:pt idx="14">
                  <c:v>6.71</c:v>
                </c:pt>
              </c:numCache>
            </c:numRef>
          </c:val>
        </c:ser>
        <c:ser>
          <c:idx val="2"/>
          <c:order val="2"/>
          <c:tx>
            <c:strRef>
              <c:f>'ChangeMap 5'!$E$3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5'!$E$4:$E$18</c:f>
              <c:numCache>
                <c:formatCode>General</c:formatCode>
                <c:ptCount val="15"/>
                <c:pt idx="0">
                  <c:v>6.72</c:v>
                </c:pt>
                <c:pt idx="1">
                  <c:v>6.41</c:v>
                </c:pt>
                <c:pt idx="2">
                  <c:v>6.24</c:v>
                </c:pt>
                <c:pt idx="3">
                  <c:v>6.92</c:v>
                </c:pt>
                <c:pt idx="4">
                  <c:v>5.69</c:v>
                </c:pt>
                <c:pt idx="5">
                  <c:v>6.44</c:v>
                </c:pt>
                <c:pt idx="6">
                  <c:v>6.24</c:v>
                </c:pt>
                <c:pt idx="7">
                  <c:v>5.61</c:v>
                </c:pt>
                <c:pt idx="8">
                  <c:v>6.64</c:v>
                </c:pt>
                <c:pt idx="9">
                  <c:v>8.28</c:v>
                </c:pt>
                <c:pt idx="10">
                  <c:v>6.04</c:v>
                </c:pt>
                <c:pt idx="11">
                  <c:v>6.27</c:v>
                </c:pt>
                <c:pt idx="12">
                  <c:v>5.64</c:v>
                </c:pt>
                <c:pt idx="13">
                  <c:v>6.33</c:v>
                </c:pt>
                <c:pt idx="14">
                  <c:v>5.7</c:v>
                </c:pt>
              </c:numCache>
            </c:numRef>
          </c:val>
        </c:ser>
        <c:ser>
          <c:idx val="3"/>
          <c:order val="3"/>
          <c:tx>
            <c:strRef>
              <c:f>'ChangeMap 5'!$F$3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5'!$F$4:$F$18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093760"/>
        <c:axId val="-243040128"/>
      </c:areaChart>
      <c:catAx>
        <c:axId val="-28209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40128"/>
        <c:crosses val="autoZero"/>
        <c:auto val="1"/>
        <c:lblAlgn val="ctr"/>
        <c:lblOffset val="100"/>
        <c:noMultiLvlLbl val="0"/>
      </c:catAx>
      <c:valAx>
        <c:axId val="-2430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0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ChangeMap!$D$3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ChangeMap!$D$13:$D$18</c:f>
              <c:numCache>
                <c:formatCode>0.00</c:formatCode>
                <c:ptCount val="6"/>
                <c:pt idx="0">
                  <c:v>0.00046798360372646</c:v>
                </c:pt>
                <c:pt idx="1">
                  <c:v>0.000534446407050417</c:v>
                </c:pt>
                <c:pt idx="2">
                  <c:v>0.000534446407050417</c:v>
                </c:pt>
                <c:pt idx="3">
                  <c:v>0.00115356694716688</c:v>
                </c:pt>
                <c:pt idx="4">
                  <c:v>0.00150863706634958</c:v>
                </c:pt>
                <c:pt idx="5">
                  <c:v>0.00234176996706108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ChangeMap!$E$3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ChangeMap!$E$13:$E$18</c:f>
              <c:numCache>
                <c:formatCode>0.00</c:formatCode>
                <c:ptCount val="6"/>
                <c:pt idx="0">
                  <c:v>2.498676776360464</c:v>
                </c:pt>
                <c:pt idx="1">
                  <c:v>2.526609641235035</c:v>
                </c:pt>
                <c:pt idx="2">
                  <c:v>2.493570164351178</c:v>
                </c:pt>
                <c:pt idx="3">
                  <c:v>2.620939636469407</c:v>
                </c:pt>
                <c:pt idx="4">
                  <c:v>2.729838791883013</c:v>
                </c:pt>
                <c:pt idx="5">
                  <c:v>2.933169240847468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729008"/>
        <c:axId val="-237727648"/>
      </c:scatterChart>
      <c:valAx>
        <c:axId val="-237729008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27648"/>
        <c:crosses val="autoZero"/>
        <c:crossBetween val="midCat"/>
        <c:majorUnit val="500000.0"/>
      </c:valAx>
      <c:valAx>
        <c:axId val="-237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2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ChangeMap!$F$3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ChangeMap!$F$13:$F$18</c:f>
              <c:numCache>
                <c:formatCode>0,000</c:formatCode>
                <c:ptCount val="6"/>
                <c:pt idx="0">
                  <c:v>0.0269751988969314</c:v>
                </c:pt>
                <c:pt idx="1">
                  <c:v>0.0107024674499869</c:v>
                </c:pt>
                <c:pt idx="2">
                  <c:v>0.0102909437165581</c:v>
                </c:pt>
                <c:pt idx="3">
                  <c:v>0.0112799180603879</c:v>
                </c:pt>
                <c:pt idx="4">
                  <c:v>0.0116878333901257</c:v>
                </c:pt>
                <c:pt idx="5">
                  <c:v>0.0140016489528668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ChangeMap!$G$3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ChangeMap!$G$13:$G$18</c:f>
              <c:numCache>
                <c:formatCode>0,000</c:formatCode>
                <c:ptCount val="6"/>
                <c:pt idx="0">
                  <c:v>0.017189349753942</c:v>
                </c:pt>
                <c:pt idx="1">
                  <c:v>0.0132086648014487</c:v>
                </c:pt>
                <c:pt idx="2">
                  <c:v>0.0136928732462364</c:v>
                </c:pt>
                <c:pt idx="3">
                  <c:v>0.0190941772551469</c:v>
                </c:pt>
                <c:pt idx="4">
                  <c:v>0.0176286544667757</c:v>
                </c:pt>
                <c:pt idx="5">
                  <c:v>0.0107968681134743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ChangeMap!$H$3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ChangeMap!$H$13:$H$18</c:f>
              <c:numCache>
                <c:formatCode>0,000</c:formatCode>
                <c:ptCount val="6"/>
                <c:pt idx="0">
                  <c:v>0.00700259465709359</c:v>
                </c:pt>
                <c:pt idx="1">
                  <c:v>0.00596370930747325</c:v>
                </c:pt>
                <c:pt idx="2">
                  <c:v>0.006155397418802</c:v>
                </c:pt>
                <c:pt idx="3">
                  <c:v>0.00652434658406598</c:v>
                </c:pt>
                <c:pt idx="4">
                  <c:v>0.00644599473803912</c:v>
                </c:pt>
                <c:pt idx="5">
                  <c:v>0.00764025532277008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ChangeMap!$I$3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ChangeMap!$C$13:$C$18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ChangeMap!$I$13:$I$18</c:f>
              <c:numCache>
                <c:formatCode>0,000</c:formatCode>
                <c:ptCount val="6"/>
                <c:pt idx="0">
                  <c:v>0.00046798360372646</c:v>
                </c:pt>
                <c:pt idx="1">
                  <c:v>0.000534446407050417</c:v>
                </c:pt>
                <c:pt idx="2">
                  <c:v>0.000534446407050417</c:v>
                </c:pt>
                <c:pt idx="3">
                  <c:v>0.000619753016028052</c:v>
                </c:pt>
                <c:pt idx="4">
                  <c:v>0.000794298209731265</c:v>
                </c:pt>
                <c:pt idx="5">
                  <c:v>0.00120420121720659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92160"/>
        <c:axId val="-242447056"/>
      </c:scatterChart>
      <c:valAx>
        <c:axId val="-167692160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447056"/>
        <c:crosses val="autoZero"/>
        <c:crossBetween val="midCat"/>
        <c:majorUnit val="500000.0"/>
      </c:valAx>
      <c:valAx>
        <c:axId val="-2424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ChangeMap!$D$3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ChangeMap!$D$4:$D$9</c:f>
              <c:numCache>
                <c:formatCode>#,#00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1.861333333333333</c:v>
                </c:pt>
                <c:pt idx="4">
                  <c:v>1.899333333333333</c:v>
                </c:pt>
                <c:pt idx="5">
                  <c:v>1.944666666666667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ChangeMap!$E$3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ChangeMap!$E$4:$E$9</c:f>
              <c:numCache>
                <c:formatCode>#,#00</c:formatCode>
                <c:ptCount val="6"/>
                <c:pt idx="0">
                  <c:v>5339.24</c:v>
                </c:pt>
                <c:pt idx="1">
                  <c:v>4727.526666666667</c:v>
                </c:pt>
                <c:pt idx="2">
                  <c:v>4665.706666666666</c:v>
                </c:pt>
                <c:pt idx="3">
                  <c:v>4229.006666666666</c:v>
                </c:pt>
                <c:pt idx="4">
                  <c:v>3436.793333333333</c:v>
                </c:pt>
                <c:pt idx="5">
                  <c:v>2435.78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504720"/>
        <c:axId val="-421771360"/>
      </c:scatterChart>
      <c:valAx>
        <c:axId val="-280504720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771360"/>
        <c:crosses val="autoZero"/>
        <c:crossBetween val="midCat"/>
      </c:valAx>
      <c:valAx>
        <c:axId val="-4217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50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ChangeMap!$F$3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ChangeMap!$F$4:$F$9</c:f>
              <c:numCache>
                <c:formatCode>#,#00</c:formatCode>
                <c:ptCount val="6"/>
                <c:pt idx="0">
                  <c:v>57.64133333333334</c:v>
                </c:pt>
                <c:pt idx="1">
                  <c:v>20.02533333333333</c:v>
                </c:pt>
                <c:pt idx="2">
                  <c:v>19.25533333333334</c:v>
                </c:pt>
                <c:pt idx="3">
                  <c:v>18.20066666666667</c:v>
                </c:pt>
                <c:pt idx="4">
                  <c:v>14.71466666666666</c:v>
                </c:pt>
                <c:pt idx="5">
                  <c:v>11.62733333333333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ChangeMap!$G$3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ChangeMap!$G$4:$G$9</c:f>
              <c:numCache>
                <c:formatCode>#,#00</c:formatCode>
                <c:ptCount val="6"/>
                <c:pt idx="0">
                  <c:v>36.73066666666666</c:v>
                </c:pt>
                <c:pt idx="1">
                  <c:v>24.71466666666667</c:v>
                </c:pt>
                <c:pt idx="2">
                  <c:v>25.62066666666666</c:v>
                </c:pt>
                <c:pt idx="3">
                  <c:v>30.80933333333334</c:v>
                </c:pt>
                <c:pt idx="4">
                  <c:v>22.194</c:v>
                </c:pt>
                <c:pt idx="5">
                  <c:v>8.966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ChangeMap!$H$3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ChangeMap!$H$4:$H$9</c:f>
              <c:numCache>
                <c:formatCode>#,#00</c:formatCode>
                <c:ptCount val="6"/>
                <c:pt idx="0">
                  <c:v>14.96333333333333</c:v>
                </c:pt>
                <c:pt idx="1">
                  <c:v>11.15866666666667</c:v>
                </c:pt>
                <c:pt idx="2">
                  <c:v>11.51733333333333</c:v>
                </c:pt>
                <c:pt idx="3">
                  <c:v>10.52733333333333</c:v>
                </c:pt>
                <c:pt idx="4">
                  <c:v>8.115333333333332</c:v>
                </c:pt>
                <c:pt idx="5">
                  <c:v>6.344666666666667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ChangeMap!$I$3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ChangeMap!$A$4:$A$9</c:f>
              <c:numCache>
                <c:formatCode>#,##0</c:formatCode>
                <c:ptCount val="6"/>
                <c:pt idx="0">
                  <c:v>2.136827E6</c:v>
                </c:pt>
                <c:pt idx="1">
                  <c:v>1.871095E6</c:v>
                </c:pt>
                <c:pt idx="2">
                  <c:v>1.871095E6</c:v>
                </c:pt>
                <c:pt idx="3">
                  <c:v>1.613546E6</c:v>
                </c:pt>
                <c:pt idx="4">
                  <c:v>1.258973E6</c:v>
                </c:pt>
                <c:pt idx="5">
                  <c:v>830426.0</c:v>
                </c:pt>
              </c:numCache>
            </c:numRef>
          </c:xVal>
          <c:yVal>
            <c:numRef>
              <c:f>ChangeMap!$I$4:$I$9</c:f>
              <c:numCache>
                <c:formatCode>#,#00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182064"/>
        <c:axId val="-280355056"/>
      </c:scatterChart>
      <c:valAx>
        <c:axId val="-280182064"/>
        <c:scaling>
          <c:orientation val="minMax"/>
          <c:max val="2.5E6"/>
          <c:min val="7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355056"/>
        <c:crosses val="autoZero"/>
        <c:crossBetween val="midCat"/>
        <c:majorUnit val="500000.0"/>
      </c:valAx>
      <c:valAx>
        <c:axId val="-280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1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48'!$B$3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48'!$B$4:$B$18</c:f>
              <c:numCache>
                <c:formatCode>General</c:formatCode>
                <c:ptCount val="15"/>
                <c:pt idx="0">
                  <c:v>5610.8</c:v>
                </c:pt>
                <c:pt idx="1">
                  <c:v>5228.5</c:v>
                </c:pt>
                <c:pt idx="2">
                  <c:v>5377.8</c:v>
                </c:pt>
                <c:pt idx="3">
                  <c:v>5381.3</c:v>
                </c:pt>
                <c:pt idx="4">
                  <c:v>5421.8</c:v>
                </c:pt>
                <c:pt idx="5">
                  <c:v>5364.5</c:v>
                </c:pt>
                <c:pt idx="6">
                  <c:v>5237.0</c:v>
                </c:pt>
                <c:pt idx="7">
                  <c:v>5133.0</c:v>
                </c:pt>
                <c:pt idx="8">
                  <c:v>5404.6</c:v>
                </c:pt>
                <c:pt idx="9">
                  <c:v>5461.1</c:v>
                </c:pt>
                <c:pt idx="10">
                  <c:v>5442.6</c:v>
                </c:pt>
                <c:pt idx="11">
                  <c:v>5177.8</c:v>
                </c:pt>
                <c:pt idx="12">
                  <c:v>5424.8</c:v>
                </c:pt>
                <c:pt idx="13">
                  <c:v>5166.1</c:v>
                </c:pt>
                <c:pt idx="14">
                  <c:v>5256.9</c:v>
                </c:pt>
              </c:numCache>
            </c:numRef>
          </c:val>
        </c:ser>
        <c:ser>
          <c:idx val="0"/>
          <c:order val="1"/>
          <c:tx>
            <c:strRef>
              <c:f>'ChangeMap 48'!$A$3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48'!$A$4:$A$18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'ChangeMap 48'!$C$3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48'!$C$4:$C$18</c:f>
              <c:numCache>
                <c:formatCode>General</c:formatCode>
                <c:ptCount val="15"/>
                <c:pt idx="0">
                  <c:v>62.41</c:v>
                </c:pt>
                <c:pt idx="1">
                  <c:v>58.84</c:v>
                </c:pt>
                <c:pt idx="2">
                  <c:v>67.3</c:v>
                </c:pt>
                <c:pt idx="3">
                  <c:v>58.93</c:v>
                </c:pt>
                <c:pt idx="4">
                  <c:v>48.72</c:v>
                </c:pt>
                <c:pt idx="5">
                  <c:v>58.51</c:v>
                </c:pt>
                <c:pt idx="6">
                  <c:v>52.24</c:v>
                </c:pt>
                <c:pt idx="7">
                  <c:v>56.69</c:v>
                </c:pt>
                <c:pt idx="8">
                  <c:v>57.9</c:v>
                </c:pt>
                <c:pt idx="9">
                  <c:v>51.82</c:v>
                </c:pt>
                <c:pt idx="10">
                  <c:v>52.41</c:v>
                </c:pt>
                <c:pt idx="11">
                  <c:v>60.32</c:v>
                </c:pt>
                <c:pt idx="12">
                  <c:v>61.12</c:v>
                </c:pt>
                <c:pt idx="13">
                  <c:v>56.9</c:v>
                </c:pt>
                <c:pt idx="14">
                  <c:v>60.51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520016"/>
        <c:axId val="-319371824"/>
      </c:areaChart>
      <c:catAx>
        <c:axId val="-421520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371824"/>
        <c:crosses val="autoZero"/>
        <c:auto val="1"/>
        <c:lblAlgn val="ctr"/>
        <c:lblOffset val="100"/>
        <c:noMultiLvlLbl val="0"/>
      </c:catAx>
      <c:valAx>
        <c:axId val="-3193718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5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48'!$C$3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48'!$C$4:$C$18</c:f>
              <c:numCache>
                <c:formatCode>General</c:formatCode>
                <c:ptCount val="15"/>
                <c:pt idx="0">
                  <c:v>62.41</c:v>
                </c:pt>
                <c:pt idx="1">
                  <c:v>58.84</c:v>
                </c:pt>
                <c:pt idx="2">
                  <c:v>67.3</c:v>
                </c:pt>
                <c:pt idx="3">
                  <c:v>58.93</c:v>
                </c:pt>
                <c:pt idx="4">
                  <c:v>48.72</c:v>
                </c:pt>
                <c:pt idx="5">
                  <c:v>58.51</c:v>
                </c:pt>
                <c:pt idx="6">
                  <c:v>52.24</c:v>
                </c:pt>
                <c:pt idx="7">
                  <c:v>56.69</c:v>
                </c:pt>
                <c:pt idx="8">
                  <c:v>57.9</c:v>
                </c:pt>
                <c:pt idx="9">
                  <c:v>51.82</c:v>
                </c:pt>
                <c:pt idx="10">
                  <c:v>52.41</c:v>
                </c:pt>
                <c:pt idx="11">
                  <c:v>60.32</c:v>
                </c:pt>
                <c:pt idx="12">
                  <c:v>61.12</c:v>
                </c:pt>
                <c:pt idx="13">
                  <c:v>56.9</c:v>
                </c:pt>
                <c:pt idx="14">
                  <c:v>60.51</c:v>
                </c:pt>
              </c:numCache>
            </c:numRef>
          </c:val>
        </c:ser>
        <c:ser>
          <c:idx val="1"/>
          <c:order val="1"/>
          <c:tx>
            <c:strRef>
              <c:f>'ChangeMap 48'!$D$3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48'!$D$4:$D$18</c:f>
              <c:numCache>
                <c:formatCode>General</c:formatCode>
                <c:ptCount val="15"/>
                <c:pt idx="0">
                  <c:v>20.32</c:v>
                </c:pt>
                <c:pt idx="1">
                  <c:v>44.97</c:v>
                </c:pt>
                <c:pt idx="2">
                  <c:v>60.87</c:v>
                </c:pt>
                <c:pt idx="3">
                  <c:v>43.29</c:v>
                </c:pt>
                <c:pt idx="4">
                  <c:v>35.35</c:v>
                </c:pt>
                <c:pt idx="5">
                  <c:v>25.56</c:v>
                </c:pt>
                <c:pt idx="6">
                  <c:v>22.7</c:v>
                </c:pt>
                <c:pt idx="7">
                  <c:v>42.73</c:v>
                </c:pt>
                <c:pt idx="8">
                  <c:v>39.43</c:v>
                </c:pt>
                <c:pt idx="9">
                  <c:v>52.34</c:v>
                </c:pt>
                <c:pt idx="10">
                  <c:v>44.12</c:v>
                </c:pt>
                <c:pt idx="11">
                  <c:v>39.14</c:v>
                </c:pt>
                <c:pt idx="12">
                  <c:v>20.61</c:v>
                </c:pt>
                <c:pt idx="13">
                  <c:v>25.12</c:v>
                </c:pt>
                <c:pt idx="14">
                  <c:v>34.41</c:v>
                </c:pt>
              </c:numCache>
            </c:numRef>
          </c:val>
        </c:ser>
        <c:ser>
          <c:idx val="2"/>
          <c:order val="2"/>
          <c:tx>
            <c:strRef>
              <c:f>'ChangeMap 48'!$E$3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48'!$E$4:$E$18</c:f>
              <c:numCache>
                <c:formatCode>General</c:formatCode>
                <c:ptCount val="15"/>
                <c:pt idx="0">
                  <c:v>18.08</c:v>
                </c:pt>
                <c:pt idx="1">
                  <c:v>16.5</c:v>
                </c:pt>
                <c:pt idx="2">
                  <c:v>16.33</c:v>
                </c:pt>
                <c:pt idx="3">
                  <c:v>13.23</c:v>
                </c:pt>
                <c:pt idx="4">
                  <c:v>12.33</c:v>
                </c:pt>
                <c:pt idx="5">
                  <c:v>11.89</c:v>
                </c:pt>
                <c:pt idx="6">
                  <c:v>16.07</c:v>
                </c:pt>
                <c:pt idx="7">
                  <c:v>18.45</c:v>
                </c:pt>
                <c:pt idx="8">
                  <c:v>19.18</c:v>
                </c:pt>
                <c:pt idx="9">
                  <c:v>16.37</c:v>
                </c:pt>
                <c:pt idx="10">
                  <c:v>17.45</c:v>
                </c:pt>
                <c:pt idx="11">
                  <c:v>10.05</c:v>
                </c:pt>
                <c:pt idx="12">
                  <c:v>9.81</c:v>
                </c:pt>
                <c:pt idx="13">
                  <c:v>9.96</c:v>
                </c:pt>
                <c:pt idx="14">
                  <c:v>18.75</c:v>
                </c:pt>
              </c:numCache>
            </c:numRef>
          </c:val>
        </c:ser>
        <c:ser>
          <c:idx val="3"/>
          <c:order val="3"/>
          <c:tx>
            <c:strRef>
              <c:f>'ChangeMap 48'!$F$3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48'!$F$4:$F$18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655360"/>
        <c:axId val="-300187696"/>
      </c:areaChart>
      <c:catAx>
        <c:axId val="-240655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187696"/>
        <c:crosses val="autoZero"/>
        <c:auto val="1"/>
        <c:lblAlgn val="ctr"/>
        <c:lblOffset val="100"/>
        <c:noMultiLvlLbl val="0"/>
      </c:catAx>
      <c:valAx>
        <c:axId val="-3001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6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'ChangeMap 40'!$B$3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'ChangeMap 40'!$B$4:$B$18</c:f>
              <c:numCache>
                <c:formatCode>General</c:formatCode>
                <c:ptCount val="15"/>
                <c:pt idx="0">
                  <c:v>4905.1</c:v>
                </c:pt>
                <c:pt idx="1">
                  <c:v>4672.0</c:v>
                </c:pt>
                <c:pt idx="2">
                  <c:v>4616.1</c:v>
                </c:pt>
                <c:pt idx="3">
                  <c:v>4631.7</c:v>
                </c:pt>
                <c:pt idx="4">
                  <c:v>4809.9</c:v>
                </c:pt>
                <c:pt idx="5">
                  <c:v>4735.6</c:v>
                </c:pt>
                <c:pt idx="6">
                  <c:v>4696.4</c:v>
                </c:pt>
                <c:pt idx="7">
                  <c:v>4774.8</c:v>
                </c:pt>
                <c:pt idx="8">
                  <c:v>4664.4</c:v>
                </c:pt>
                <c:pt idx="9">
                  <c:v>4705.8</c:v>
                </c:pt>
                <c:pt idx="10">
                  <c:v>4732.3</c:v>
                </c:pt>
                <c:pt idx="11">
                  <c:v>4943.2</c:v>
                </c:pt>
                <c:pt idx="12">
                  <c:v>4673.0</c:v>
                </c:pt>
                <c:pt idx="13">
                  <c:v>4651.7</c:v>
                </c:pt>
                <c:pt idx="14">
                  <c:v>4700.9</c:v>
                </c:pt>
              </c:numCache>
            </c:numRef>
          </c:val>
        </c:ser>
        <c:ser>
          <c:idx val="0"/>
          <c:order val="1"/>
          <c:tx>
            <c:strRef>
              <c:f>'ChangeMap 40'!$A$3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'ChangeMap 40'!$A$4:$A$18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'ChangeMap 40'!$C$3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'ChangeMap 40'!$C$4:$C$18</c:f>
              <c:numCache>
                <c:formatCode>General</c:formatCode>
                <c:ptCount val="15"/>
                <c:pt idx="0">
                  <c:v>19.05</c:v>
                </c:pt>
                <c:pt idx="1">
                  <c:v>19.05</c:v>
                </c:pt>
                <c:pt idx="2">
                  <c:v>16.56</c:v>
                </c:pt>
                <c:pt idx="3">
                  <c:v>19.46</c:v>
                </c:pt>
                <c:pt idx="4">
                  <c:v>19.57</c:v>
                </c:pt>
                <c:pt idx="5">
                  <c:v>19.62</c:v>
                </c:pt>
                <c:pt idx="6">
                  <c:v>20.8</c:v>
                </c:pt>
                <c:pt idx="7">
                  <c:v>19.44</c:v>
                </c:pt>
                <c:pt idx="8">
                  <c:v>20.52</c:v>
                </c:pt>
                <c:pt idx="9">
                  <c:v>20.75</c:v>
                </c:pt>
                <c:pt idx="10">
                  <c:v>18.95</c:v>
                </c:pt>
                <c:pt idx="11">
                  <c:v>27.22</c:v>
                </c:pt>
                <c:pt idx="12">
                  <c:v>19.75</c:v>
                </c:pt>
                <c:pt idx="13">
                  <c:v>20.42</c:v>
                </c:pt>
                <c:pt idx="14">
                  <c:v>19.22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255872"/>
        <c:axId val="-300911856"/>
      </c:areaChart>
      <c:catAx>
        <c:axId val="-280255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911856"/>
        <c:crosses val="autoZero"/>
        <c:auto val="1"/>
        <c:lblAlgn val="ctr"/>
        <c:lblOffset val="100"/>
        <c:noMultiLvlLbl val="0"/>
      </c:catAx>
      <c:valAx>
        <c:axId val="-3009118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2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'ChangeMap 40'!$C$3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'ChangeMap 40'!$C$4:$C$18</c:f>
              <c:numCache>
                <c:formatCode>General</c:formatCode>
                <c:ptCount val="15"/>
                <c:pt idx="0">
                  <c:v>19.05</c:v>
                </c:pt>
                <c:pt idx="1">
                  <c:v>19.05</c:v>
                </c:pt>
                <c:pt idx="2">
                  <c:v>16.56</c:v>
                </c:pt>
                <c:pt idx="3">
                  <c:v>19.46</c:v>
                </c:pt>
                <c:pt idx="4">
                  <c:v>19.57</c:v>
                </c:pt>
                <c:pt idx="5">
                  <c:v>19.62</c:v>
                </c:pt>
                <c:pt idx="6">
                  <c:v>20.8</c:v>
                </c:pt>
                <c:pt idx="7">
                  <c:v>19.44</c:v>
                </c:pt>
                <c:pt idx="8">
                  <c:v>20.52</c:v>
                </c:pt>
                <c:pt idx="9">
                  <c:v>20.75</c:v>
                </c:pt>
                <c:pt idx="10">
                  <c:v>18.95</c:v>
                </c:pt>
                <c:pt idx="11">
                  <c:v>27.22</c:v>
                </c:pt>
                <c:pt idx="12">
                  <c:v>19.75</c:v>
                </c:pt>
                <c:pt idx="13">
                  <c:v>20.42</c:v>
                </c:pt>
                <c:pt idx="14">
                  <c:v>19.22</c:v>
                </c:pt>
              </c:numCache>
            </c:numRef>
          </c:val>
        </c:ser>
        <c:ser>
          <c:idx val="1"/>
          <c:order val="1"/>
          <c:tx>
            <c:strRef>
              <c:f>'ChangeMap 40'!$D$3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'ChangeMap 40'!$D$4:$D$18</c:f>
              <c:numCache>
                <c:formatCode>General</c:formatCode>
                <c:ptCount val="15"/>
                <c:pt idx="0">
                  <c:v>14.22</c:v>
                </c:pt>
                <c:pt idx="1">
                  <c:v>18.34</c:v>
                </c:pt>
                <c:pt idx="2">
                  <c:v>11.09</c:v>
                </c:pt>
                <c:pt idx="3">
                  <c:v>10.52</c:v>
                </c:pt>
                <c:pt idx="4">
                  <c:v>66.7</c:v>
                </c:pt>
                <c:pt idx="5">
                  <c:v>13.13</c:v>
                </c:pt>
                <c:pt idx="6">
                  <c:v>11.8</c:v>
                </c:pt>
                <c:pt idx="7">
                  <c:v>11.58</c:v>
                </c:pt>
                <c:pt idx="8">
                  <c:v>73.53</c:v>
                </c:pt>
                <c:pt idx="9">
                  <c:v>11.9</c:v>
                </c:pt>
                <c:pt idx="10">
                  <c:v>15.08</c:v>
                </c:pt>
                <c:pt idx="11">
                  <c:v>10.17</c:v>
                </c:pt>
                <c:pt idx="12">
                  <c:v>78.48</c:v>
                </c:pt>
                <c:pt idx="13">
                  <c:v>12.56</c:v>
                </c:pt>
                <c:pt idx="14">
                  <c:v>11.62</c:v>
                </c:pt>
              </c:numCache>
            </c:numRef>
          </c:val>
        </c:ser>
        <c:ser>
          <c:idx val="2"/>
          <c:order val="2"/>
          <c:tx>
            <c:strRef>
              <c:f>'ChangeMap 40'!$E$3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'ChangeMap 40'!$E$4:$E$18</c:f>
              <c:numCache>
                <c:formatCode>General</c:formatCode>
                <c:ptCount val="15"/>
                <c:pt idx="0">
                  <c:v>12.95</c:v>
                </c:pt>
                <c:pt idx="1">
                  <c:v>10.82</c:v>
                </c:pt>
                <c:pt idx="2">
                  <c:v>11.2</c:v>
                </c:pt>
                <c:pt idx="3">
                  <c:v>10.47</c:v>
                </c:pt>
                <c:pt idx="4">
                  <c:v>11.2</c:v>
                </c:pt>
                <c:pt idx="5">
                  <c:v>10.88</c:v>
                </c:pt>
                <c:pt idx="6">
                  <c:v>10.94</c:v>
                </c:pt>
                <c:pt idx="7">
                  <c:v>11.94</c:v>
                </c:pt>
                <c:pt idx="8">
                  <c:v>11.12</c:v>
                </c:pt>
                <c:pt idx="9">
                  <c:v>10.76</c:v>
                </c:pt>
                <c:pt idx="10">
                  <c:v>11.26</c:v>
                </c:pt>
                <c:pt idx="11">
                  <c:v>10.5</c:v>
                </c:pt>
                <c:pt idx="12">
                  <c:v>11.32</c:v>
                </c:pt>
                <c:pt idx="13">
                  <c:v>10.76</c:v>
                </c:pt>
                <c:pt idx="14">
                  <c:v>11.26</c:v>
                </c:pt>
              </c:numCache>
            </c:numRef>
          </c:val>
        </c:ser>
        <c:ser>
          <c:idx val="3"/>
          <c:order val="3"/>
          <c:tx>
            <c:strRef>
              <c:f>'ChangeMap 40'!$F$3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'ChangeMap 40'!$F$4:$F$18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746480"/>
        <c:axId val="-628743648"/>
      </c:areaChart>
      <c:catAx>
        <c:axId val="-62874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743648"/>
        <c:crosses val="autoZero"/>
        <c:auto val="1"/>
        <c:lblAlgn val="ctr"/>
        <c:lblOffset val="100"/>
        <c:noMultiLvlLbl val="0"/>
      </c:catAx>
      <c:valAx>
        <c:axId val="-6287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7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0</xdr:colOff>
      <xdr:row>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20" workbookViewId="0">
      <selection activeCell="H20" sqref="H20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9" x14ac:dyDescent="0.2">
      <c r="A1" s="13" t="s">
        <v>6</v>
      </c>
      <c r="B1" s="2" t="s">
        <v>20</v>
      </c>
      <c r="F1" s="1"/>
      <c r="G1" s="1"/>
      <c r="H1" s="1"/>
    </row>
    <row r="2" spans="1:9" x14ac:dyDescent="0.2">
      <c r="A2" s="1">
        <v>1</v>
      </c>
      <c r="B2" s="1">
        <v>2</v>
      </c>
      <c r="C2" s="1">
        <v>3</v>
      </c>
    </row>
    <row r="3" spans="1:9" x14ac:dyDescent="0.2">
      <c r="A3" s="13" t="s">
        <v>8</v>
      </c>
      <c r="B3" s="13" t="s">
        <v>10</v>
      </c>
      <c r="C3" s="13" t="s">
        <v>7</v>
      </c>
      <c r="D3" s="13" t="s">
        <v>0</v>
      </c>
      <c r="E3" s="18" t="s">
        <v>1</v>
      </c>
      <c r="F3" s="18" t="s">
        <v>17</v>
      </c>
      <c r="G3" s="18" t="s">
        <v>18</v>
      </c>
      <c r="H3" s="18" t="s">
        <v>19</v>
      </c>
      <c r="I3" s="18" t="s">
        <v>16</v>
      </c>
    </row>
    <row r="4" spans="1:9" x14ac:dyDescent="0.2">
      <c r="A4" s="20">
        <f>'ChangeMap 48'!D$2</f>
        <v>2136827</v>
      </c>
      <c r="B4" s="20">
        <f>'ChangeMap 48'!E$2</f>
        <v>8510</v>
      </c>
      <c r="C4" s="20">
        <f>'ChangeMap 48'!F$2</f>
        <v>48</v>
      </c>
      <c r="D4" s="19">
        <f>'ChangeMap 48'!A$19</f>
        <v>1</v>
      </c>
      <c r="E4" s="19">
        <f>'ChangeMap 48'!B$19</f>
        <v>5339.24</v>
      </c>
      <c r="F4" s="19">
        <f>'ChangeMap 48'!C$19</f>
        <v>57.641333333333343</v>
      </c>
      <c r="G4" s="19">
        <f>'ChangeMap 48'!D$19</f>
        <v>36.730666666666664</v>
      </c>
      <c r="H4" s="19">
        <f>'ChangeMap 48'!E$19</f>
        <v>14.963333333333335</v>
      </c>
      <c r="I4" s="19">
        <f>'ChangeMap 48'!F$19</f>
        <v>1</v>
      </c>
    </row>
    <row r="5" spans="1:9" x14ac:dyDescent="0.2">
      <c r="A5" s="20">
        <f>'ChangeMap 40'!D$2</f>
        <v>1871095</v>
      </c>
      <c r="B5" s="20">
        <f>'ChangeMap 40'!E$2</f>
        <v>7977</v>
      </c>
      <c r="C5" s="20">
        <f>'ChangeMap 40'!F$2</f>
        <v>40</v>
      </c>
      <c r="D5" s="19">
        <f>'ChangeMap 40'!A$19</f>
        <v>1</v>
      </c>
      <c r="E5" s="19">
        <f>'ChangeMap 40'!B$19</f>
        <v>4727.5266666666676</v>
      </c>
      <c r="F5" s="19">
        <f>'ChangeMap 40'!C$19</f>
        <v>20.025333333333332</v>
      </c>
      <c r="G5" s="19">
        <f>'ChangeMap 40'!D$19</f>
        <v>24.714666666666673</v>
      </c>
      <c r="H5" s="19">
        <f>'ChangeMap 40'!E$19</f>
        <v>11.158666666666667</v>
      </c>
      <c r="I5" s="19">
        <f>'ChangeMap 40'!F$19</f>
        <v>1</v>
      </c>
    </row>
    <row r="6" spans="1:9" x14ac:dyDescent="0.2">
      <c r="A6" s="20">
        <f>'ChangeMap 35'!D$2</f>
        <v>1871095</v>
      </c>
      <c r="B6" s="20">
        <f>'ChangeMap 35'!E$2</f>
        <v>7977</v>
      </c>
      <c r="C6" s="20">
        <f>'ChangeMap 35'!F$2</f>
        <v>35</v>
      </c>
      <c r="D6" s="19">
        <f>'ChangeMap 35'!A$19</f>
        <v>1</v>
      </c>
      <c r="E6" s="19">
        <f>'ChangeMap 35'!B$19</f>
        <v>4665.7066666666669</v>
      </c>
      <c r="F6" s="19">
        <f>'ChangeMap 35'!C$19</f>
        <v>19.255333333333336</v>
      </c>
      <c r="G6" s="19">
        <f>'ChangeMap 35'!D$19</f>
        <v>25.620666666666661</v>
      </c>
      <c r="H6" s="19">
        <f>'ChangeMap 35'!E$19</f>
        <v>11.517333333333331</v>
      </c>
      <c r="I6" s="19">
        <f>'ChangeMap 35'!F$19</f>
        <v>1</v>
      </c>
    </row>
    <row r="7" spans="1:9" x14ac:dyDescent="0.2">
      <c r="A7" s="20">
        <f>'ChangeMap 25'!D$2</f>
        <v>1613546</v>
      </c>
      <c r="B7" s="20">
        <f>'ChangeMap 25'!E$2</f>
        <v>7279</v>
      </c>
      <c r="C7" s="20">
        <f>'ChangeMap 25'!F$2</f>
        <v>25</v>
      </c>
      <c r="D7" s="19">
        <f>'ChangeMap 25'!A$19</f>
        <v>1.8613333333333335</v>
      </c>
      <c r="E7" s="19">
        <f>'ChangeMap 25'!B$19</f>
        <v>4229.0066666666662</v>
      </c>
      <c r="F7" s="19">
        <f>'ChangeMap 25'!C$19</f>
        <v>18.200666666666667</v>
      </c>
      <c r="G7" s="19">
        <f>'ChangeMap 25'!D$19</f>
        <v>30.809333333333338</v>
      </c>
      <c r="H7" s="19">
        <f>'ChangeMap 25'!E$19</f>
        <v>10.527333333333333</v>
      </c>
      <c r="I7" s="19">
        <f>'ChangeMap 25'!F$19</f>
        <v>1</v>
      </c>
    </row>
    <row r="8" spans="1:9" x14ac:dyDescent="0.2">
      <c r="A8" s="20">
        <f>'ChangeMap 15'!D$2</f>
        <v>1258973</v>
      </c>
      <c r="B8" s="20">
        <f>'ChangeMap 15'!E$2</f>
        <v>5526</v>
      </c>
      <c r="C8" s="20">
        <f>'ChangeMap 15'!F$2</f>
        <v>15</v>
      </c>
      <c r="D8" s="19">
        <f>'ChangeMap 15'!A$19</f>
        <v>1.8993333333333335</v>
      </c>
      <c r="E8" s="19">
        <f>'ChangeMap 15'!B$19</f>
        <v>3436.7933333333331</v>
      </c>
      <c r="F8" s="19">
        <f>'ChangeMap 15'!C$19</f>
        <v>14.714666666666664</v>
      </c>
      <c r="G8" s="19">
        <f>'ChangeMap 15'!D$19</f>
        <v>22.194000000000003</v>
      </c>
      <c r="H8" s="19">
        <f>'ChangeMap 15'!E$19</f>
        <v>8.1153333333333322</v>
      </c>
      <c r="I8" s="19">
        <f>'ChangeMap 15'!F$19</f>
        <v>1</v>
      </c>
    </row>
    <row r="9" spans="1:9" x14ac:dyDescent="0.2">
      <c r="A9" s="20">
        <f>'ChangeMap 5'!D$2</f>
        <v>830426</v>
      </c>
      <c r="B9" s="20">
        <f>'ChangeMap 5'!E$2</f>
        <v>4176</v>
      </c>
      <c r="C9" s="20">
        <f>'ChangeMap 5'!F$2</f>
        <v>5</v>
      </c>
      <c r="D9" s="19">
        <f>'ChangeMap 5'!A$19</f>
        <v>1.9446666666666665</v>
      </c>
      <c r="E9" s="19">
        <f>'ChangeMap 5'!B$19</f>
        <v>2435.7799999999997</v>
      </c>
      <c r="F9" s="19">
        <f>'ChangeMap 5'!C$19</f>
        <v>11.627333333333334</v>
      </c>
      <c r="G9" s="19">
        <f>'ChangeMap 5'!D$19</f>
        <v>8.9660000000000011</v>
      </c>
      <c r="H9" s="19">
        <f>'ChangeMap 5'!E$19</f>
        <v>6.3446666666666669</v>
      </c>
      <c r="I9" s="19">
        <f>'ChangeMap 5'!F$19</f>
        <v>1</v>
      </c>
    </row>
    <row r="11" spans="1:9" x14ac:dyDescent="0.2">
      <c r="B11" s="22" t="s">
        <v>15</v>
      </c>
      <c r="C11" s="24">
        <v>1</v>
      </c>
      <c r="D11" s="25">
        <v>1000</v>
      </c>
      <c r="E11">
        <f>D11</f>
        <v>1000</v>
      </c>
      <c r="F11" s="25">
        <v>1000</v>
      </c>
      <c r="G11">
        <f>F11</f>
        <v>1000</v>
      </c>
      <c r="H11">
        <f>F11</f>
        <v>1000</v>
      </c>
      <c r="I11">
        <f>F11</f>
        <v>1000</v>
      </c>
    </row>
    <row r="12" spans="1:9" x14ac:dyDescent="0.2">
      <c r="C12" s="23" t="str">
        <f>IF($C$11=1,A3,IF($C$11=2,B3,IF($C$11=3,C3,"Error")))</f>
        <v>Points</v>
      </c>
      <c r="D12" s="13" t="s">
        <v>0</v>
      </c>
      <c r="E12" s="18" t="s">
        <v>1</v>
      </c>
      <c r="F12" s="18" t="str">
        <f>F3</f>
        <v>Draw</v>
      </c>
      <c r="G12" s="18" t="str">
        <f>G3</f>
        <v>Pan</v>
      </c>
      <c r="H12" s="18" t="str">
        <f>H3</f>
        <v>Zoom</v>
      </c>
      <c r="I12" s="18" t="str">
        <f>I3</f>
        <v>Filtering</v>
      </c>
    </row>
    <row r="13" spans="1:9" x14ac:dyDescent="0.2">
      <c r="C13" s="20">
        <f>IF($C$11=1,A4,IF($C$11=2,B4,IF($C$11=3,C4,"Error")))</f>
        <v>2136827</v>
      </c>
      <c r="D13" s="26">
        <f t="shared" ref="D13:I18" si="0">1000*D4/$C13</f>
        <v>4.6798360372645982E-4</v>
      </c>
      <c r="E13" s="26">
        <f t="shared" si="0"/>
        <v>2.4986767763604636</v>
      </c>
      <c r="F13" s="35">
        <f t="shared" si="0"/>
        <v>2.6975198896931452E-2</v>
      </c>
      <c r="G13" s="27">
        <f t="shared" si="0"/>
        <v>1.718934975394202E-2</v>
      </c>
      <c r="H13" s="27">
        <f t="shared" si="0"/>
        <v>7.002594657093594E-3</v>
      </c>
      <c r="I13" s="27">
        <f t="shared" si="0"/>
        <v>4.6798360372645982E-4</v>
      </c>
    </row>
    <row r="14" spans="1:9" x14ac:dyDescent="0.2">
      <c r="C14" s="20">
        <f t="shared" ref="C14:C18" si="1">IF($C$11=1,A5,IF($C$11=2,B5,IF($C$11=3,C5,"Error")))</f>
        <v>1871095</v>
      </c>
      <c r="D14" s="26">
        <f t="shared" si="0"/>
        <v>5.3444640705041697E-4</v>
      </c>
      <c r="E14" s="26">
        <f t="shared" si="0"/>
        <v>2.526609641235035</v>
      </c>
      <c r="F14" s="35">
        <f t="shared" si="0"/>
        <v>1.0702467449986951E-2</v>
      </c>
      <c r="G14" s="27">
        <f t="shared" si="0"/>
        <v>1.3208664801448708E-2</v>
      </c>
      <c r="H14" s="27">
        <f t="shared" si="0"/>
        <v>5.9637093074732528E-3</v>
      </c>
      <c r="I14" s="27">
        <f t="shared" si="0"/>
        <v>5.3444640705041697E-4</v>
      </c>
    </row>
    <row r="15" spans="1:9" x14ac:dyDescent="0.2">
      <c r="C15" s="20">
        <f t="shared" si="1"/>
        <v>1871095</v>
      </c>
      <c r="D15" s="26">
        <f t="shared" si="0"/>
        <v>5.3444640705041697E-4</v>
      </c>
      <c r="E15" s="26">
        <f t="shared" si="0"/>
        <v>2.4935701643511776</v>
      </c>
      <c r="F15" s="35">
        <f t="shared" si="0"/>
        <v>1.0290943716558131E-2</v>
      </c>
      <c r="G15" s="27">
        <f t="shared" si="0"/>
        <v>1.3692873246236381E-2</v>
      </c>
      <c r="H15" s="27">
        <f t="shared" si="0"/>
        <v>6.1553974188020017E-3</v>
      </c>
      <c r="I15" s="27">
        <f t="shared" si="0"/>
        <v>5.3444640705041697E-4</v>
      </c>
    </row>
    <row r="16" spans="1:9" x14ac:dyDescent="0.2">
      <c r="C16" s="20">
        <f t="shared" si="1"/>
        <v>1613546</v>
      </c>
      <c r="D16" s="26">
        <f t="shared" si="0"/>
        <v>1.1535669471668818E-3</v>
      </c>
      <c r="E16" s="26">
        <f t="shared" si="0"/>
        <v>2.6209396364694073</v>
      </c>
      <c r="F16" s="35">
        <f t="shared" si="0"/>
        <v>1.1279918060387908E-2</v>
      </c>
      <c r="G16" s="27">
        <f t="shared" si="0"/>
        <v>1.9094177255146949E-2</v>
      </c>
      <c r="H16" s="27">
        <f t="shared" si="0"/>
        <v>6.5243465840659843E-3</v>
      </c>
      <c r="I16" s="27">
        <f t="shared" si="0"/>
        <v>6.1975301602805249E-4</v>
      </c>
    </row>
    <row r="17" spans="3:9" x14ac:dyDescent="0.2">
      <c r="C17" s="20">
        <f t="shared" si="1"/>
        <v>1258973</v>
      </c>
      <c r="D17" s="26">
        <f t="shared" si="0"/>
        <v>1.5086370663495829E-3</v>
      </c>
      <c r="E17" s="26">
        <f t="shared" si="0"/>
        <v>2.7298387918830134</v>
      </c>
      <c r="F17" s="27">
        <f t="shared" si="0"/>
        <v>1.1687833390125654E-2</v>
      </c>
      <c r="G17" s="27">
        <f t="shared" si="0"/>
        <v>1.7628654466775699E-2</v>
      </c>
      <c r="H17" s="27">
        <f t="shared" si="0"/>
        <v>6.4459947380391255E-3</v>
      </c>
      <c r="I17" s="27">
        <f t="shared" si="0"/>
        <v>7.9429820973126505E-4</v>
      </c>
    </row>
    <row r="18" spans="3:9" x14ac:dyDescent="0.2">
      <c r="C18" s="20">
        <f t="shared" si="1"/>
        <v>830426</v>
      </c>
      <c r="D18" s="26">
        <f t="shared" si="0"/>
        <v>2.3417699670610823E-3</v>
      </c>
      <c r="E18" s="26">
        <f t="shared" si="0"/>
        <v>2.9331692408474681</v>
      </c>
      <c r="F18" s="27">
        <f t="shared" si="0"/>
        <v>1.4001648952866763E-2</v>
      </c>
      <c r="G18" s="27">
        <f t="shared" si="0"/>
        <v>1.0796868113474292E-2</v>
      </c>
      <c r="H18" s="27">
        <f t="shared" si="0"/>
        <v>7.6402553227700809E-3</v>
      </c>
      <c r="I18" s="27">
        <f t="shared" si="0"/>
        <v>1.2042012172065904E-3</v>
      </c>
    </row>
  </sheetData>
  <pageMargins left="0.7" right="0.7" top="0.75" bottom="0.75" header="0.3" footer="0.3"/>
  <ignoredErrors>
    <ignoredError sqref="A5:B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5" sqref="F35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2111297</v>
      </c>
      <c r="D2" s="21">
        <v>2136827</v>
      </c>
      <c r="E2" s="21">
        <v>8510</v>
      </c>
      <c r="F2" s="20">
        <v>48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32">
        <v>1</v>
      </c>
      <c r="B4" s="5">
        <v>5610.8</v>
      </c>
      <c r="C4" s="6">
        <v>62.41</v>
      </c>
      <c r="D4" s="6">
        <v>20.32</v>
      </c>
      <c r="E4" s="6">
        <v>18.079999999999998</v>
      </c>
      <c r="F4" s="28">
        <v>1</v>
      </c>
    </row>
    <row r="5" spans="1:6" x14ac:dyDescent="0.2">
      <c r="A5" s="33">
        <v>1</v>
      </c>
      <c r="B5" s="8">
        <v>5228.5</v>
      </c>
      <c r="C5" s="9">
        <v>58.84</v>
      </c>
      <c r="D5" s="9">
        <v>44.97</v>
      </c>
      <c r="E5" s="9">
        <v>16.5</v>
      </c>
      <c r="F5" s="29">
        <v>1</v>
      </c>
    </row>
    <row r="6" spans="1:6" x14ac:dyDescent="0.2">
      <c r="A6" s="33">
        <v>1</v>
      </c>
      <c r="B6" s="8">
        <v>5377.8</v>
      </c>
      <c r="C6" s="9">
        <v>67.3</v>
      </c>
      <c r="D6" s="9">
        <v>60.87</v>
      </c>
      <c r="E6" s="9">
        <v>16.329999999999998</v>
      </c>
      <c r="F6" s="29">
        <v>1</v>
      </c>
    </row>
    <row r="7" spans="1:6" x14ac:dyDescent="0.2">
      <c r="A7" s="33">
        <v>1</v>
      </c>
      <c r="B7" s="8">
        <v>5381.3</v>
      </c>
      <c r="C7" s="9">
        <v>58.93</v>
      </c>
      <c r="D7" s="9">
        <v>43.29</v>
      </c>
      <c r="E7" s="9">
        <v>13.23</v>
      </c>
      <c r="F7" s="29">
        <v>1</v>
      </c>
    </row>
    <row r="8" spans="1:6" x14ac:dyDescent="0.2">
      <c r="A8" s="33">
        <v>1</v>
      </c>
      <c r="B8" s="8">
        <v>5421.8</v>
      </c>
      <c r="C8" s="9">
        <v>48.72</v>
      </c>
      <c r="D8" s="9">
        <v>35.35</v>
      </c>
      <c r="E8" s="9">
        <v>12.33</v>
      </c>
      <c r="F8" s="29">
        <v>1</v>
      </c>
    </row>
    <row r="9" spans="1:6" x14ac:dyDescent="0.2">
      <c r="A9" s="33">
        <v>1</v>
      </c>
      <c r="B9" s="8">
        <v>5364.5</v>
      </c>
      <c r="C9" s="9">
        <v>58.51</v>
      </c>
      <c r="D9" s="9">
        <v>25.56</v>
      </c>
      <c r="E9" s="9">
        <v>11.89</v>
      </c>
      <c r="F9" s="29">
        <v>1</v>
      </c>
    </row>
    <row r="10" spans="1:6" x14ac:dyDescent="0.2">
      <c r="A10" s="33">
        <v>1</v>
      </c>
      <c r="B10" s="8">
        <v>5237</v>
      </c>
      <c r="C10" s="9">
        <v>52.24</v>
      </c>
      <c r="D10" s="9">
        <v>22.7</v>
      </c>
      <c r="E10" s="9">
        <v>16.07</v>
      </c>
      <c r="F10" s="29">
        <v>1</v>
      </c>
    </row>
    <row r="11" spans="1:6" x14ac:dyDescent="0.2">
      <c r="A11" s="33">
        <v>1</v>
      </c>
      <c r="B11" s="8">
        <v>5133</v>
      </c>
      <c r="C11" s="9">
        <v>56.69</v>
      </c>
      <c r="D11" s="9">
        <v>42.73</v>
      </c>
      <c r="E11" s="9">
        <v>18.45</v>
      </c>
      <c r="F11" s="29">
        <v>1</v>
      </c>
    </row>
    <row r="12" spans="1:6" x14ac:dyDescent="0.2">
      <c r="A12" s="33">
        <v>1</v>
      </c>
      <c r="B12" s="8">
        <v>5404.6</v>
      </c>
      <c r="C12" s="9">
        <v>57.9</v>
      </c>
      <c r="D12" s="9">
        <v>39.43</v>
      </c>
      <c r="E12" s="9">
        <v>19.18</v>
      </c>
      <c r="F12" s="29">
        <v>1</v>
      </c>
    </row>
    <row r="13" spans="1:6" x14ac:dyDescent="0.2">
      <c r="A13" s="33">
        <v>1</v>
      </c>
      <c r="B13" s="8">
        <v>5461.1</v>
      </c>
      <c r="C13" s="9">
        <v>51.82</v>
      </c>
      <c r="D13" s="9">
        <v>52.34</v>
      </c>
      <c r="E13" s="9">
        <v>16.37</v>
      </c>
      <c r="F13" s="29">
        <v>1</v>
      </c>
    </row>
    <row r="14" spans="1:6" x14ac:dyDescent="0.2">
      <c r="A14" s="33">
        <v>1</v>
      </c>
      <c r="B14" s="8">
        <v>5442.6</v>
      </c>
      <c r="C14" s="9">
        <v>52.41</v>
      </c>
      <c r="D14" s="9">
        <v>44.12</v>
      </c>
      <c r="E14" s="9">
        <v>17.45</v>
      </c>
      <c r="F14" s="29">
        <v>1</v>
      </c>
    </row>
    <row r="15" spans="1:6" x14ac:dyDescent="0.2">
      <c r="A15" s="33">
        <v>1</v>
      </c>
      <c r="B15" s="8">
        <v>5177.8</v>
      </c>
      <c r="C15" s="9">
        <v>60.32</v>
      </c>
      <c r="D15" s="9">
        <v>39.14</v>
      </c>
      <c r="E15" s="9">
        <v>10.050000000000001</v>
      </c>
      <c r="F15" s="29">
        <v>1</v>
      </c>
    </row>
    <row r="16" spans="1:6" x14ac:dyDescent="0.2">
      <c r="A16" s="33">
        <v>1</v>
      </c>
      <c r="B16" s="8">
        <v>5424.8</v>
      </c>
      <c r="C16" s="9">
        <v>61.12</v>
      </c>
      <c r="D16" s="9">
        <v>20.61</v>
      </c>
      <c r="E16" s="9">
        <v>9.81</v>
      </c>
      <c r="F16" s="29">
        <v>1</v>
      </c>
    </row>
    <row r="17" spans="1:6" x14ac:dyDescent="0.2">
      <c r="A17" s="33">
        <v>1</v>
      </c>
      <c r="B17" s="8">
        <v>5166.1000000000004</v>
      </c>
      <c r="C17" s="9">
        <v>56.9</v>
      </c>
      <c r="D17" s="9">
        <v>25.12</v>
      </c>
      <c r="E17" s="9">
        <v>9.9600000000000009</v>
      </c>
      <c r="F17" s="29">
        <v>1</v>
      </c>
    </row>
    <row r="18" spans="1:6" x14ac:dyDescent="0.2">
      <c r="A18" s="34">
        <v>1</v>
      </c>
      <c r="B18" s="11">
        <v>5256.9</v>
      </c>
      <c r="C18" s="12">
        <v>60.51</v>
      </c>
      <c r="D18" s="12">
        <v>34.409999999999997</v>
      </c>
      <c r="E18" s="12">
        <v>18.75</v>
      </c>
      <c r="F18" s="30">
        <v>1</v>
      </c>
    </row>
    <row r="19" spans="1:6" x14ac:dyDescent="0.2">
      <c r="A19" s="14">
        <f>AVERAGE(A4:A18)</f>
        <v>1</v>
      </c>
      <c r="B19" s="15">
        <f t="shared" ref="B19:F19" si="0">AVERAGE(B4:B18)</f>
        <v>5339.24</v>
      </c>
      <c r="C19" s="15">
        <f t="shared" si="0"/>
        <v>57.641333333333343</v>
      </c>
      <c r="D19" s="15">
        <f t="shared" si="0"/>
        <v>36.730666666666664</v>
      </c>
      <c r="E19" s="15">
        <f t="shared" si="0"/>
        <v>14.963333333333335</v>
      </c>
      <c r="F19" s="15">
        <f t="shared" si="0"/>
        <v>1</v>
      </c>
    </row>
    <row r="21" spans="1:6" x14ac:dyDescent="0.2">
      <c r="A21" s="16">
        <f>1000*A$19/$F$2</f>
        <v>20.833333333333332</v>
      </c>
      <c r="B21" s="16">
        <f t="shared" ref="B21:F21" si="1">1000*B$19/$F$2</f>
        <v>111234.16666666667</v>
      </c>
      <c r="C21" s="16">
        <f t="shared" si="1"/>
        <v>1200.8611111111113</v>
      </c>
      <c r="D21" s="16">
        <f t="shared" si="1"/>
        <v>765.22222222222217</v>
      </c>
      <c r="E21" s="16">
        <f t="shared" si="1"/>
        <v>311.73611111111114</v>
      </c>
      <c r="F21" s="16">
        <f t="shared" si="1"/>
        <v>20.833333333333332</v>
      </c>
    </row>
    <row r="22" spans="1:6" x14ac:dyDescent="0.2">
      <c r="A22" s="17" t="s">
        <v>11</v>
      </c>
    </row>
    <row r="24" spans="1:6" x14ac:dyDescent="0.2">
      <c r="A24" s="16">
        <f>1000*A$19/$E$2</f>
        <v>0.11750881316098707</v>
      </c>
      <c r="B24" s="16">
        <f t="shared" ref="B24:F24" si="2">1000*B$19/$E$2</f>
        <v>627.40775558166865</v>
      </c>
      <c r="C24" s="16">
        <f t="shared" si="2"/>
        <v>6.7733646690168436</v>
      </c>
      <c r="D24" s="16">
        <f t="shared" si="2"/>
        <v>4.3161770466118288</v>
      </c>
      <c r="E24" s="16">
        <f t="shared" si="2"/>
        <v>1.7583235409322366</v>
      </c>
      <c r="F24" s="16">
        <f t="shared" si="2"/>
        <v>0.11750881316098707</v>
      </c>
    </row>
    <row r="25" spans="1:6" x14ac:dyDescent="0.2">
      <c r="A25" s="17" t="s">
        <v>12</v>
      </c>
    </row>
    <row r="27" spans="1:6" x14ac:dyDescent="0.2">
      <c r="A27" s="16">
        <f>1000*A$19/$D$2</f>
        <v>4.6798360372645982E-4</v>
      </c>
      <c r="B27" s="16">
        <f t="shared" ref="B27:F27" si="3">1000*B$19/$D$2</f>
        <v>2.4986767763604636</v>
      </c>
      <c r="C27" s="16">
        <f t="shared" si="3"/>
        <v>2.6975198896931452E-2</v>
      </c>
      <c r="D27" s="16">
        <f t="shared" si="3"/>
        <v>1.718934975394202E-2</v>
      </c>
      <c r="E27" s="16">
        <f t="shared" si="3"/>
        <v>7.002594657093594E-3</v>
      </c>
      <c r="F27" s="16">
        <f t="shared" si="3"/>
        <v>4.6798360372645982E-4</v>
      </c>
    </row>
    <row r="28" spans="1:6" x14ac:dyDescent="0.2">
      <c r="A28" s="17" t="s">
        <v>13</v>
      </c>
    </row>
    <row r="30" spans="1:6" x14ac:dyDescent="0.2">
      <c r="A30" s="16">
        <f>1000*A$19/$C$2</f>
        <v>4.7364250505731783E-4</v>
      </c>
      <c r="B30" s="16">
        <f t="shared" ref="B30:F30" si="4">1000*B$19/$C$2</f>
        <v>2.5288910087022338</v>
      </c>
      <c r="C30" s="16">
        <f t="shared" si="4"/>
        <v>2.730138551484388E-2</v>
      </c>
      <c r="D30" s="16">
        <f t="shared" si="4"/>
        <v>1.739720497242532E-2</v>
      </c>
      <c r="E30" s="16">
        <f t="shared" si="4"/>
        <v>7.0872706840076662E-3</v>
      </c>
      <c r="F30" s="16">
        <f t="shared" si="4"/>
        <v>4.7364250505731783E-4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4" sqref="E34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1847164</v>
      </c>
      <c r="D2" s="21">
        <v>1871095</v>
      </c>
      <c r="E2" s="21">
        <v>7977</v>
      </c>
      <c r="F2" s="20">
        <v>40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32">
        <v>1</v>
      </c>
      <c r="B4" s="5">
        <v>4905.1000000000004</v>
      </c>
      <c r="C4" s="6">
        <v>19.05</v>
      </c>
      <c r="D4" s="6">
        <v>14.22</v>
      </c>
      <c r="E4" s="6">
        <v>12.95</v>
      </c>
      <c r="F4" s="28">
        <v>1</v>
      </c>
    </row>
    <row r="5" spans="1:6" x14ac:dyDescent="0.2">
      <c r="A5" s="33">
        <v>1</v>
      </c>
      <c r="B5" s="8">
        <v>4672</v>
      </c>
      <c r="C5" s="9">
        <v>19.05</v>
      </c>
      <c r="D5" s="9">
        <v>18.34</v>
      </c>
      <c r="E5" s="9">
        <v>10.82</v>
      </c>
      <c r="F5" s="29">
        <v>1</v>
      </c>
    </row>
    <row r="6" spans="1:6" x14ac:dyDescent="0.2">
      <c r="A6" s="33">
        <v>1</v>
      </c>
      <c r="B6" s="8">
        <v>4616.1000000000004</v>
      </c>
      <c r="C6" s="9">
        <v>16.559999999999999</v>
      </c>
      <c r="D6" s="9">
        <v>11.09</v>
      </c>
      <c r="E6" s="9">
        <v>11.2</v>
      </c>
      <c r="F6" s="29">
        <v>1</v>
      </c>
    </row>
    <row r="7" spans="1:6" x14ac:dyDescent="0.2">
      <c r="A7" s="33">
        <v>1</v>
      </c>
      <c r="B7" s="8">
        <v>4631.7</v>
      </c>
      <c r="C7" s="9">
        <v>19.46</v>
      </c>
      <c r="D7" s="9">
        <v>10.52</v>
      </c>
      <c r="E7" s="9">
        <v>10.47</v>
      </c>
      <c r="F7" s="29">
        <v>1</v>
      </c>
    </row>
    <row r="8" spans="1:6" x14ac:dyDescent="0.2">
      <c r="A8" s="33">
        <v>1</v>
      </c>
      <c r="B8" s="8">
        <v>4809.8999999999996</v>
      </c>
      <c r="C8" s="9">
        <v>19.57</v>
      </c>
      <c r="D8" s="9">
        <v>66.7</v>
      </c>
      <c r="E8" s="9">
        <v>11.2</v>
      </c>
      <c r="F8" s="29">
        <v>1</v>
      </c>
    </row>
    <row r="9" spans="1:6" x14ac:dyDescent="0.2">
      <c r="A9" s="33">
        <v>1</v>
      </c>
      <c r="B9" s="8">
        <v>4735.6000000000004</v>
      </c>
      <c r="C9" s="9">
        <v>19.62</v>
      </c>
      <c r="D9" s="9">
        <v>13.13</v>
      </c>
      <c r="E9" s="9">
        <v>10.88</v>
      </c>
      <c r="F9" s="29">
        <v>1</v>
      </c>
    </row>
    <row r="10" spans="1:6" x14ac:dyDescent="0.2">
      <c r="A10" s="33">
        <v>1</v>
      </c>
      <c r="B10" s="8">
        <v>4696.3999999999996</v>
      </c>
      <c r="C10" s="9">
        <v>20.8</v>
      </c>
      <c r="D10" s="9">
        <v>11.8</v>
      </c>
      <c r="E10" s="9">
        <v>10.94</v>
      </c>
      <c r="F10" s="29">
        <v>1</v>
      </c>
    </row>
    <row r="11" spans="1:6" x14ac:dyDescent="0.2">
      <c r="A11" s="33">
        <v>1</v>
      </c>
      <c r="B11" s="8">
        <v>4774.8</v>
      </c>
      <c r="C11" s="9">
        <v>19.440000000000001</v>
      </c>
      <c r="D11" s="9">
        <v>11.58</v>
      </c>
      <c r="E11" s="9">
        <v>11.94</v>
      </c>
      <c r="F11" s="29">
        <v>1</v>
      </c>
    </row>
    <row r="12" spans="1:6" x14ac:dyDescent="0.2">
      <c r="A12" s="33">
        <v>1</v>
      </c>
      <c r="B12" s="8">
        <v>4664.3999999999996</v>
      </c>
      <c r="C12" s="9">
        <v>20.52</v>
      </c>
      <c r="D12" s="9">
        <v>73.53</v>
      </c>
      <c r="E12" s="9">
        <v>11.12</v>
      </c>
      <c r="F12" s="29">
        <v>1</v>
      </c>
    </row>
    <row r="13" spans="1:6" x14ac:dyDescent="0.2">
      <c r="A13" s="33">
        <v>1</v>
      </c>
      <c r="B13" s="8">
        <v>4705.8</v>
      </c>
      <c r="C13" s="9">
        <v>20.75</v>
      </c>
      <c r="D13" s="9">
        <v>11.9</v>
      </c>
      <c r="E13" s="9">
        <v>10.76</v>
      </c>
      <c r="F13" s="29">
        <v>1</v>
      </c>
    </row>
    <row r="14" spans="1:6" x14ac:dyDescent="0.2">
      <c r="A14" s="33">
        <v>1</v>
      </c>
      <c r="B14" s="8">
        <v>4732.3</v>
      </c>
      <c r="C14" s="9">
        <v>18.95</v>
      </c>
      <c r="D14" s="9">
        <v>15.08</v>
      </c>
      <c r="E14" s="9">
        <v>11.26</v>
      </c>
      <c r="F14" s="29">
        <v>1</v>
      </c>
    </row>
    <row r="15" spans="1:6" x14ac:dyDescent="0.2">
      <c r="A15" s="33">
        <v>1</v>
      </c>
      <c r="B15" s="8">
        <v>4943.2</v>
      </c>
      <c r="C15" s="9">
        <v>27.22</v>
      </c>
      <c r="D15" s="9">
        <v>10.17</v>
      </c>
      <c r="E15" s="9">
        <v>10.5</v>
      </c>
      <c r="F15" s="29">
        <v>1</v>
      </c>
    </row>
    <row r="16" spans="1:6" x14ac:dyDescent="0.2">
      <c r="A16" s="33">
        <v>1</v>
      </c>
      <c r="B16" s="8">
        <v>4673</v>
      </c>
      <c r="C16" s="9">
        <v>19.75</v>
      </c>
      <c r="D16" s="9">
        <v>78.48</v>
      </c>
      <c r="E16" s="9">
        <v>11.32</v>
      </c>
      <c r="F16" s="29">
        <v>1</v>
      </c>
    </row>
    <row r="17" spans="1:6" x14ac:dyDescent="0.2">
      <c r="A17" s="33">
        <v>1</v>
      </c>
      <c r="B17" s="8">
        <v>4651.7</v>
      </c>
      <c r="C17" s="9">
        <v>20.420000000000002</v>
      </c>
      <c r="D17" s="9">
        <v>12.56</v>
      </c>
      <c r="E17" s="9">
        <v>10.76</v>
      </c>
      <c r="F17" s="29">
        <v>1</v>
      </c>
    </row>
    <row r="18" spans="1:6" x14ac:dyDescent="0.2">
      <c r="A18" s="34">
        <v>1</v>
      </c>
      <c r="B18" s="11">
        <v>4700.8999999999996</v>
      </c>
      <c r="C18" s="12">
        <v>19.22</v>
      </c>
      <c r="D18" s="12">
        <v>11.62</v>
      </c>
      <c r="E18" s="12">
        <v>11.26</v>
      </c>
      <c r="F18" s="30">
        <v>1</v>
      </c>
    </row>
    <row r="19" spans="1:6" x14ac:dyDescent="0.2">
      <c r="A19" s="14">
        <f>AVERAGE(A4:A18)</f>
        <v>1</v>
      </c>
      <c r="B19" s="15">
        <f t="shared" ref="B19:F19" si="0">AVERAGE(B4:B18)</f>
        <v>4727.5266666666676</v>
      </c>
      <c r="C19" s="15">
        <f t="shared" si="0"/>
        <v>20.025333333333332</v>
      </c>
      <c r="D19" s="15">
        <f t="shared" si="0"/>
        <v>24.714666666666673</v>
      </c>
      <c r="E19" s="15">
        <f t="shared" si="0"/>
        <v>11.158666666666667</v>
      </c>
      <c r="F19" s="15">
        <f t="shared" si="0"/>
        <v>1</v>
      </c>
    </row>
    <row r="21" spans="1:6" x14ac:dyDescent="0.2">
      <c r="A21" s="16">
        <f>1000*A$19/$F$2</f>
        <v>25</v>
      </c>
      <c r="B21" s="16">
        <f t="shared" ref="B21:F21" si="1">1000*B$19/$F$2</f>
        <v>118188.1666666667</v>
      </c>
      <c r="C21" s="16">
        <f t="shared" si="1"/>
        <v>500.63333333333333</v>
      </c>
      <c r="D21" s="16">
        <f t="shared" si="1"/>
        <v>617.86666666666679</v>
      </c>
      <c r="E21" s="16">
        <f t="shared" si="1"/>
        <v>278.96666666666664</v>
      </c>
      <c r="F21" s="16">
        <f t="shared" si="1"/>
        <v>25</v>
      </c>
    </row>
    <row r="22" spans="1:6" x14ac:dyDescent="0.2">
      <c r="A22" s="17" t="s">
        <v>11</v>
      </c>
    </row>
    <row r="24" spans="1:6" x14ac:dyDescent="0.2">
      <c r="A24" s="16">
        <f>1000*A$19/$E$2</f>
        <v>0.12536041118214869</v>
      </c>
      <c r="B24" s="16">
        <f t="shared" ref="B24:F24" si="2">1000*B$19/$E$2</f>
        <v>592.64468680790617</v>
      </c>
      <c r="C24" s="16">
        <f t="shared" si="2"/>
        <v>2.5103840207262547</v>
      </c>
      <c r="D24" s="16">
        <f t="shared" si="2"/>
        <v>3.0982407755630779</v>
      </c>
      <c r="E24" s="16">
        <f t="shared" si="2"/>
        <v>1.3988550415778696</v>
      </c>
      <c r="F24" s="16">
        <f t="shared" si="2"/>
        <v>0.12536041118214869</v>
      </c>
    </row>
    <row r="25" spans="1:6" x14ac:dyDescent="0.2">
      <c r="A25" s="17" t="s">
        <v>12</v>
      </c>
    </row>
    <row r="27" spans="1:6" x14ac:dyDescent="0.2">
      <c r="A27" s="16">
        <f>1000*A$19/$D$2</f>
        <v>5.3444640705041697E-4</v>
      </c>
      <c r="B27" s="16">
        <f t="shared" ref="B27:F27" si="3">1000*B$19/$D$2</f>
        <v>2.526609641235035</v>
      </c>
      <c r="C27" s="16">
        <f t="shared" si="3"/>
        <v>1.0702467449986951E-2</v>
      </c>
      <c r="D27" s="16">
        <f t="shared" si="3"/>
        <v>1.3208664801448708E-2</v>
      </c>
      <c r="E27" s="16">
        <f t="shared" si="3"/>
        <v>5.9637093074732528E-3</v>
      </c>
      <c r="F27" s="16">
        <f t="shared" si="3"/>
        <v>5.3444640705041697E-4</v>
      </c>
    </row>
    <row r="28" spans="1:6" x14ac:dyDescent="0.2">
      <c r="A28" s="17" t="s">
        <v>13</v>
      </c>
    </row>
    <row r="30" spans="1:6" x14ac:dyDescent="0.2">
      <c r="A30" s="16">
        <f>1000*A$19/$C$2</f>
        <v>5.4137044680385715E-4</v>
      </c>
      <c r="B30" s="16">
        <f t="shared" ref="B30:F30" si="4">1000*B$19/$C$2</f>
        <v>2.5593432238104836</v>
      </c>
      <c r="C30" s="16">
        <f t="shared" si="4"/>
        <v>1.084112365406284E-2</v>
      </c>
      <c r="D30" s="16">
        <f t="shared" si="4"/>
        <v>1.3379790135941731E-2</v>
      </c>
      <c r="E30" s="16">
        <f t="shared" si="4"/>
        <v>6.0409723590686406E-3</v>
      </c>
      <c r="F30" s="16">
        <f t="shared" si="4"/>
        <v>5.4137044680385715E-4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7" sqref="D37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1847164</v>
      </c>
      <c r="D2" s="21">
        <v>1871095</v>
      </c>
      <c r="E2" s="21">
        <v>7977</v>
      </c>
      <c r="F2" s="20">
        <v>35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32">
        <v>1</v>
      </c>
      <c r="B4" s="5">
        <v>4614.2</v>
      </c>
      <c r="C4" s="6">
        <v>19.22</v>
      </c>
      <c r="D4" s="6">
        <v>21.4</v>
      </c>
      <c r="E4" s="6">
        <v>11.54</v>
      </c>
      <c r="F4" s="28">
        <v>1</v>
      </c>
    </row>
    <row r="5" spans="1:6" x14ac:dyDescent="0.2">
      <c r="A5" s="33">
        <v>1</v>
      </c>
      <c r="B5" s="8">
        <v>4519.2</v>
      </c>
      <c r="C5" s="9">
        <v>19.559999999999999</v>
      </c>
      <c r="D5" s="9">
        <v>27.78</v>
      </c>
      <c r="E5" s="9">
        <v>11.26</v>
      </c>
      <c r="F5" s="29">
        <v>1</v>
      </c>
    </row>
    <row r="6" spans="1:6" x14ac:dyDescent="0.2">
      <c r="A6" s="33">
        <v>1</v>
      </c>
      <c r="B6" s="8">
        <v>4526.5</v>
      </c>
      <c r="C6" s="9">
        <v>18.89</v>
      </c>
      <c r="D6" s="9">
        <v>17.91</v>
      </c>
      <c r="E6" s="9">
        <v>10.61</v>
      </c>
      <c r="F6" s="29">
        <v>1</v>
      </c>
    </row>
    <row r="7" spans="1:6" x14ac:dyDescent="0.2">
      <c r="A7" s="33">
        <v>1</v>
      </c>
      <c r="B7" s="8">
        <v>4523.7</v>
      </c>
      <c r="C7" s="9">
        <v>19.79</v>
      </c>
      <c r="D7" s="9">
        <v>35.35</v>
      </c>
      <c r="E7" s="9">
        <v>11.04</v>
      </c>
      <c r="F7" s="29">
        <v>1</v>
      </c>
    </row>
    <row r="8" spans="1:6" x14ac:dyDescent="0.2">
      <c r="A8" s="33">
        <v>1</v>
      </c>
      <c r="B8" s="8">
        <v>5714.6</v>
      </c>
      <c r="C8" s="9">
        <v>18.98</v>
      </c>
      <c r="D8" s="9">
        <v>10.79</v>
      </c>
      <c r="E8" s="9">
        <v>15.26</v>
      </c>
      <c r="F8" s="29">
        <v>1</v>
      </c>
    </row>
    <row r="9" spans="1:6" x14ac:dyDescent="0.2">
      <c r="A9" s="33">
        <v>1</v>
      </c>
      <c r="B9" s="8">
        <v>4542.2</v>
      </c>
      <c r="C9" s="9">
        <v>19.649999999999999</v>
      </c>
      <c r="D9" s="9">
        <v>28.7</v>
      </c>
      <c r="E9" s="9">
        <v>11.27</v>
      </c>
      <c r="F9" s="29">
        <v>1</v>
      </c>
    </row>
    <row r="10" spans="1:6" x14ac:dyDescent="0.2">
      <c r="A10" s="33">
        <v>1</v>
      </c>
      <c r="B10" s="8">
        <v>4710.2</v>
      </c>
      <c r="C10" s="9">
        <v>19.16</v>
      </c>
      <c r="D10" s="9">
        <v>54.85</v>
      </c>
      <c r="E10" s="9">
        <v>11.21</v>
      </c>
      <c r="F10" s="29">
        <v>1</v>
      </c>
    </row>
    <row r="11" spans="1:6" x14ac:dyDescent="0.2">
      <c r="A11" s="33">
        <v>1</v>
      </c>
      <c r="B11" s="8">
        <v>4562.8999999999996</v>
      </c>
      <c r="C11" s="9">
        <v>19</v>
      </c>
      <c r="D11" s="9">
        <v>11</v>
      </c>
      <c r="E11" s="9">
        <v>11.17</v>
      </c>
      <c r="F11" s="29">
        <v>1</v>
      </c>
    </row>
    <row r="12" spans="1:6" x14ac:dyDescent="0.2">
      <c r="A12" s="33">
        <v>1</v>
      </c>
      <c r="B12" s="8">
        <v>4594.8</v>
      </c>
      <c r="C12" s="9">
        <v>19.03</v>
      </c>
      <c r="D12" s="9">
        <v>11.08</v>
      </c>
      <c r="E12" s="9">
        <v>10.88</v>
      </c>
      <c r="F12" s="29">
        <v>1</v>
      </c>
    </row>
    <row r="13" spans="1:6" x14ac:dyDescent="0.2">
      <c r="A13" s="33">
        <v>1</v>
      </c>
      <c r="B13" s="8">
        <v>4745.3</v>
      </c>
      <c r="C13" s="9">
        <v>18.829999999999998</v>
      </c>
      <c r="D13" s="9">
        <v>29.63</v>
      </c>
      <c r="E13" s="9">
        <v>10.44</v>
      </c>
      <c r="F13" s="29">
        <v>1</v>
      </c>
    </row>
    <row r="14" spans="1:6" x14ac:dyDescent="0.2">
      <c r="A14" s="33">
        <v>1</v>
      </c>
      <c r="B14" s="8">
        <v>4558.2</v>
      </c>
      <c r="C14" s="9">
        <v>17.86</v>
      </c>
      <c r="D14" s="9">
        <v>56.33</v>
      </c>
      <c r="E14" s="9">
        <v>10.46</v>
      </c>
      <c r="F14" s="29">
        <v>1</v>
      </c>
    </row>
    <row r="15" spans="1:6" x14ac:dyDescent="0.2">
      <c r="A15" s="33">
        <v>1</v>
      </c>
      <c r="B15" s="8">
        <v>4523.8999999999996</v>
      </c>
      <c r="C15" s="9">
        <v>19.63</v>
      </c>
      <c r="D15" s="9">
        <v>16.399999999999999</v>
      </c>
      <c r="E15" s="9">
        <v>12.51</v>
      </c>
      <c r="F15" s="29">
        <v>1</v>
      </c>
    </row>
    <row r="16" spans="1:6" x14ac:dyDescent="0.2">
      <c r="A16" s="33">
        <v>1</v>
      </c>
      <c r="B16" s="8">
        <v>4646.5</v>
      </c>
      <c r="C16" s="9">
        <v>18.809999999999999</v>
      </c>
      <c r="D16" s="9">
        <v>40.75</v>
      </c>
      <c r="E16" s="9">
        <v>14.12</v>
      </c>
      <c r="F16" s="29">
        <v>1</v>
      </c>
    </row>
    <row r="17" spans="1:6" x14ac:dyDescent="0.2">
      <c r="A17" s="33">
        <v>1</v>
      </c>
      <c r="B17" s="8">
        <v>4613.7</v>
      </c>
      <c r="C17" s="9">
        <v>19.53</v>
      </c>
      <c r="D17" s="9">
        <v>11.08</v>
      </c>
      <c r="E17" s="9">
        <v>10.67</v>
      </c>
      <c r="F17" s="29">
        <v>1</v>
      </c>
    </row>
    <row r="18" spans="1:6" x14ac:dyDescent="0.2">
      <c r="A18" s="34">
        <v>1</v>
      </c>
      <c r="B18" s="11">
        <v>4589.7</v>
      </c>
      <c r="C18" s="12">
        <v>20.89</v>
      </c>
      <c r="D18" s="12">
        <v>11.26</v>
      </c>
      <c r="E18" s="12">
        <v>10.32</v>
      </c>
      <c r="F18" s="30">
        <v>1</v>
      </c>
    </row>
    <row r="19" spans="1:6" x14ac:dyDescent="0.2">
      <c r="A19" s="14">
        <f>AVERAGE(A4:A18)</f>
        <v>1</v>
      </c>
      <c r="B19" s="15">
        <f t="shared" ref="B19:F19" si="0">AVERAGE(B4:B18)</f>
        <v>4665.7066666666669</v>
      </c>
      <c r="C19" s="15">
        <f t="shared" si="0"/>
        <v>19.255333333333336</v>
      </c>
      <c r="D19" s="15">
        <f t="shared" si="0"/>
        <v>25.620666666666661</v>
      </c>
      <c r="E19" s="15">
        <f t="shared" si="0"/>
        <v>11.517333333333331</v>
      </c>
      <c r="F19" s="15">
        <f t="shared" si="0"/>
        <v>1</v>
      </c>
    </row>
    <row r="21" spans="1:6" x14ac:dyDescent="0.2">
      <c r="A21" s="16">
        <f>1000*A$19/$F$2</f>
        <v>28.571428571428573</v>
      </c>
      <c r="B21" s="16">
        <f t="shared" ref="B21:F21" si="1">1000*B$19/$F$2</f>
        <v>133305.90476190476</v>
      </c>
      <c r="C21" s="16">
        <f t="shared" si="1"/>
        <v>550.15238095238101</v>
      </c>
      <c r="D21" s="16">
        <f t="shared" si="1"/>
        <v>732.01904761904746</v>
      </c>
      <c r="E21" s="16">
        <f t="shared" si="1"/>
        <v>329.06666666666661</v>
      </c>
      <c r="F21" s="16">
        <f t="shared" si="1"/>
        <v>28.571428571428573</v>
      </c>
    </row>
    <row r="22" spans="1:6" x14ac:dyDescent="0.2">
      <c r="A22" s="17" t="s">
        <v>11</v>
      </c>
    </row>
    <row r="24" spans="1:6" x14ac:dyDescent="0.2">
      <c r="A24" s="16">
        <f>1000*A$19/$E$2</f>
        <v>0.12536041118214869</v>
      </c>
      <c r="B24" s="16">
        <f t="shared" ref="B24:F24" si="2">1000*B$19/$E$2</f>
        <v>584.89490618862567</v>
      </c>
      <c r="C24" s="16">
        <f t="shared" si="2"/>
        <v>2.4138565041160005</v>
      </c>
      <c r="D24" s="16">
        <f t="shared" si="2"/>
        <v>3.211817308094103</v>
      </c>
      <c r="E24" s="16">
        <f t="shared" si="2"/>
        <v>1.4438176423885336</v>
      </c>
      <c r="F24" s="16">
        <f t="shared" si="2"/>
        <v>0.12536041118214869</v>
      </c>
    </row>
    <row r="25" spans="1:6" x14ac:dyDescent="0.2">
      <c r="A25" s="17" t="s">
        <v>12</v>
      </c>
    </row>
    <row r="27" spans="1:6" x14ac:dyDescent="0.2">
      <c r="A27" s="16">
        <f>1000*A$19/$D$2</f>
        <v>5.3444640705041697E-4</v>
      </c>
      <c r="B27" s="16">
        <f t="shared" ref="B27:F27" si="3">1000*B$19/$D$2</f>
        <v>2.4935701643511776</v>
      </c>
      <c r="C27" s="16">
        <f t="shared" si="3"/>
        <v>1.0290943716558131E-2</v>
      </c>
      <c r="D27" s="16">
        <f t="shared" si="3"/>
        <v>1.3692873246236381E-2</v>
      </c>
      <c r="E27" s="16">
        <f t="shared" si="3"/>
        <v>6.1553974188020017E-3</v>
      </c>
      <c r="F27" s="16">
        <f t="shared" si="3"/>
        <v>5.3444640705041697E-4</v>
      </c>
    </row>
    <row r="28" spans="1:6" x14ac:dyDescent="0.2">
      <c r="A28" s="17" t="s">
        <v>13</v>
      </c>
    </row>
    <row r="30" spans="1:6" x14ac:dyDescent="0.2">
      <c r="A30" s="16">
        <f>1000*A$19/$C$2</f>
        <v>5.4137044680385715E-4</v>
      </c>
      <c r="B30" s="16">
        <f t="shared" ref="B30:F30" si="4">1000*B$19/$C$2</f>
        <v>2.5258757027890684</v>
      </c>
      <c r="C30" s="16">
        <f t="shared" si="4"/>
        <v>1.0424268410023873E-2</v>
      </c>
      <c r="D30" s="16">
        <f t="shared" si="4"/>
        <v>1.387027176074602E-2</v>
      </c>
      <c r="E30" s="16">
        <f t="shared" si="4"/>
        <v>6.2351438926556233E-3</v>
      </c>
      <c r="F30" s="16">
        <f t="shared" si="4"/>
        <v>5.4137044680385715E-4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5" sqref="D15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1591709</v>
      </c>
      <c r="D2" s="21">
        <v>1613546</v>
      </c>
      <c r="E2" s="21">
        <v>7279</v>
      </c>
      <c r="F2" s="20">
        <v>25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1.92</v>
      </c>
      <c r="B4" s="5">
        <v>4756.8</v>
      </c>
      <c r="C4" s="6">
        <v>18.260000000000002</v>
      </c>
      <c r="D4" s="6">
        <v>17.41</v>
      </c>
      <c r="E4" s="6">
        <v>12.05</v>
      </c>
      <c r="F4" s="28">
        <v>1</v>
      </c>
    </row>
    <row r="5" spans="1:6" x14ac:dyDescent="0.2">
      <c r="A5" s="7">
        <v>1.88</v>
      </c>
      <c r="B5" s="8">
        <v>4178.8999999999996</v>
      </c>
      <c r="C5" s="9">
        <v>17.54</v>
      </c>
      <c r="D5" s="9">
        <v>20.420000000000002</v>
      </c>
      <c r="E5" s="9">
        <v>10.94</v>
      </c>
      <c r="F5" s="29">
        <v>1</v>
      </c>
    </row>
    <row r="6" spans="1:6" x14ac:dyDescent="0.2">
      <c r="A6" s="7">
        <v>1.87</v>
      </c>
      <c r="B6" s="8">
        <v>4293.2</v>
      </c>
      <c r="C6" s="9">
        <v>19.649999999999999</v>
      </c>
      <c r="D6" s="9">
        <v>24.88</v>
      </c>
      <c r="E6" s="9">
        <v>10.54</v>
      </c>
      <c r="F6" s="29">
        <v>1</v>
      </c>
    </row>
    <row r="7" spans="1:6" x14ac:dyDescent="0.2">
      <c r="A7" s="7">
        <v>1.66</v>
      </c>
      <c r="B7" s="8">
        <v>4180</v>
      </c>
      <c r="C7" s="9">
        <v>18.72</v>
      </c>
      <c r="D7" s="9">
        <v>18.23</v>
      </c>
      <c r="E7" s="9">
        <v>10.44</v>
      </c>
      <c r="F7" s="29">
        <v>1</v>
      </c>
    </row>
    <row r="8" spans="1:6" x14ac:dyDescent="0.2">
      <c r="A8" s="7">
        <v>1.98</v>
      </c>
      <c r="B8" s="8">
        <v>4097.8</v>
      </c>
      <c r="C8" s="9">
        <v>16.690000000000001</v>
      </c>
      <c r="D8" s="9">
        <v>34.94</v>
      </c>
      <c r="E8" s="9">
        <v>10.199999999999999</v>
      </c>
      <c r="F8" s="29">
        <v>1</v>
      </c>
    </row>
    <row r="9" spans="1:6" x14ac:dyDescent="0.2">
      <c r="A9" s="7">
        <v>1.78</v>
      </c>
      <c r="B9" s="8">
        <v>4137.7</v>
      </c>
      <c r="C9" s="9">
        <v>18.600000000000001</v>
      </c>
      <c r="D9" s="9">
        <v>11.52</v>
      </c>
      <c r="E9" s="9">
        <v>10.85</v>
      </c>
      <c r="F9" s="29">
        <v>1</v>
      </c>
    </row>
    <row r="10" spans="1:6" x14ac:dyDescent="0.2">
      <c r="A10" s="7">
        <v>1.89</v>
      </c>
      <c r="B10" s="8">
        <v>4131.3</v>
      </c>
      <c r="C10" s="9">
        <v>17.309999999999999</v>
      </c>
      <c r="D10" s="9">
        <v>43.04</v>
      </c>
      <c r="E10" s="9">
        <v>10.119999999999999</v>
      </c>
      <c r="F10" s="29">
        <v>1</v>
      </c>
    </row>
    <row r="11" spans="1:6" x14ac:dyDescent="0.2">
      <c r="A11" s="7">
        <v>1.81</v>
      </c>
      <c r="B11" s="8">
        <v>4275</v>
      </c>
      <c r="C11" s="9">
        <v>17.809999999999999</v>
      </c>
      <c r="D11" s="9">
        <v>57.17</v>
      </c>
      <c r="E11" s="9">
        <v>10.61</v>
      </c>
      <c r="F11" s="29">
        <v>1</v>
      </c>
    </row>
    <row r="12" spans="1:6" x14ac:dyDescent="0.2">
      <c r="A12" s="7">
        <v>1.94</v>
      </c>
      <c r="B12" s="8">
        <v>4211</v>
      </c>
      <c r="C12" s="9">
        <v>17.649999999999999</v>
      </c>
      <c r="D12" s="9">
        <v>46.12</v>
      </c>
      <c r="E12" s="9">
        <v>10.35</v>
      </c>
      <c r="F12" s="29">
        <v>1</v>
      </c>
    </row>
    <row r="13" spans="1:6" x14ac:dyDescent="0.2">
      <c r="A13" s="7">
        <v>1.87</v>
      </c>
      <c r="B13" s="8">
        <v>4078.3</v>
      </c>
      <c r="C13" s="9">
        <v>18.84</v>
      </c>
      <c r="D13" s="9">
        <v>60.92</v>
      </c>
      <c r="E13" s="9">
        <v>10.09</v>
      </c>
      <c r="F13" s="29">
        <v>1</v>
      </c>
    </row>
    <row r="14" spans="1:6" x14ac:dyDescent="0.2">
      <c r="A14" s="7">
        <v>1.79</v>
      </c>
      <c r="B14" s="8">
        <v>4362.7</v>
      </c>
      <c r="C14" s="9">
        <v>17.73</v>
      </c>
      <c r="D14" s="9">
        <v>10.6</v>
      </c>
      <c r="E14" s="9">
        <v>9.9600000000000009</v>
      </c>
      <c r="F14" s="29">
        <v>1</v>
      </c>
    </row>
    <row r="15" spans="1:6" x14ac:dyDescent="0.2">
      <c r="A15" s="7">
        <v>1.74</v>
      </c>
      <c r="B15" s="8">
        <v>4162.6000000000004</v>
      </c>
      <c r="C15" s="9">
        <v>19.27</v>
      </c>
      <c r="D15" s="9">
        <v>33.74</v>
      </c>
      <c r="E15" s="9">
        <v>10.19</v>
      </c>
      <c r="F15" s="29">
        <v>1</v>
      </c>
    </row>
    <row r="16" spans="1:6" x14ac:dyDescent="0.2">
      <c r="A16" s="7">
        <v>1.85</v>
      </c>
      <c r="B16" s="8">
        <v>4215.8</v>
      </c>
      <c r="C16" s="9">
        <v>19.670000000000002</v>
      </c>
      <c r="D16" s="9">
        <v>44.37</v>
      </c>
      <c r="E16" s="9">
        <v>10.51</v>
      </c>
      <c r="F16" s="29">
        <v>1</v>
      </c>
    </row>
    <row r="17" spans="1:6" x14ac:dyDescent="0.2">
      <c r="A17" s="7">
        <v>1.91</v>
      </c>
      <c r="B17" s="8">
        <v>4169.8999999999996</v>
      </c>
      <c r="C17" s="9">
        <v>17.59</v>
      </c>
      <c r="D17" s="9">
        <v>15.04</v>
      </c>
      <c r="E17" s="9">
        <v>10.4</v>
      </c>
      <c r="F17" s="29">
        <v>1</v>
      </c>
    </row>
    <row r="18" spans="1:6" x14ac:dyDescent="0.2">
      <c r="A18" s="10">
        <v>2.0299999999999998</v>
      </c>
      <c r="B18" s="11">
        <v>4184.1000000000004</v>
      </c>
      <c r="C18" s="12">
        <v>17.68</v>
      </c>
      <c r="D18" s="12">
        <v>23.74</v>
      </c>
      <c r="E18" s="12">
        <v>10.66</v>
      </c>
      <c r="F18" s="30">
        <v>1</v>
      </c>
    </row>
    <row r="19" spans="1:6" x14ac:dyDescent="0.2">
      <c r="A19" s="14">
        <f>AVERAGE(A4:A18)</f>
        <v>1.8613333333333335</v>
      </c>
      <c r="B19" s="15">
        <f t="shared" ref="B19:F19" si="0">AVERAGE(B4:B18)</f>
        <v>4229.0066666666662</v>
      </c>
      <c r="C19" s="15">
        <f t="shared" si="0"/>
        <v>18.200666666666667</v>
      </c>
      <c r="D19" s="15">
        <f t="shared" si="0"/>
        <v>30.809333333333338</v>
      </c>
      <c r="E19" s="15">
        <f t="shared" si="0"/>
        <v>10.527333333333333</v>
      </c>
      <c r="F19" s="15">
        <f t="shared" si="0"/>
        <v>1</v>
      </c>
    </row>
    <row r="21" spans="1:6" x14ac:dyDescent="0.2">
      <c r="A21" s="16">
        <f>1000*A$19/$F$2</f>
        <v>74.453333333333333</v>
      </c>
      <c r="B21" s="16">
        <f t="shared" ref="B21:F21" si="1">1000*B$19/$F$2</f>
        <v>169160.26666666663</v>
      </c>
      <c r="C21" s="16">
        <f t="shared" si="1"/>
        <v>728.02666666666676</v>
      </c>
      <c r="D21" s="16">
        <f t="shared" si="1"/>
        <v>1232.3733333333337</v>
      </c>
      <c r="E21" s="16">
        <f t="shared" si="1"/>
        <v>421.09333333333331</v>
      </c>
      <c r="F21" s="16">
        <f t="shared" si="1"/>
        <v>40</v>
      </c>
    </row>
    <row r="22" spans="1:6" x14ac:dyDescent="0.2">
      <c r="A22" s="17" t="s">
        <v>11</v>
      </c>
    </row>
    <row r="24" spans="1:6" x14ac:dyDescent="0.2">
      <c r="A24" s="16">
        <f>1000*A$19/$E$2</f>
        <v>0.25571278105966938</v>
      </c>
      <c r="B24" s="16">
        <f t="shared" ref="B24:F24" si="2">1000*B$19/$E$2</f>
        <v>580.98731510738651</v>
      </c>
      <c r="C24" s="16">
        <f t="shared" si="2"/>
        <v>2.500435041443422</v>
      </c>
      <c r="D24" s="16">
        <f t="shared" si="2"/>
        <v>4.232632687640244</v>
      </c>
      <c r="E24" s="16">
        <f t="shared" si="2"/>
        <v>1.4462609332783805</v>
      </c>
      <c r="F24" s="16">
        <f t="shared" si="2"/>
        <v>0.13738150844896277</v>
      </c>
    </row>
    <row r="25" spans="1:6" x14ac:dyDescent="0.2">
      <c r="A25" s="17" t="s">
        <v>12</v>
      </c>
    </row>
    <row r="27" spans="1:6" x14ac:dyDescent="0.2">
      <c r="A27" s="16">
        <f>1000*A$19/$D$2</f>
        <v>1.1535669471668818E-3</v>
      </c>
      <c r="B27" s="16">
        <f t="shared" ref="B27:F27" si="3">1000*B$19/$D$2</f>
        <v>2.6209396364694073</v>
      </c>
      <c r="C27" s="16">
        <f t="shared" si="3"/>
        <v>1.1279918060387908E-2</v>
      </c>
      <c r="D27" s="16">
        <f t="shared" si="3"/>
        <v>1.9094177255146949E-2</v>
      </c>
      <c r="E27" s="16">
        <f t="shared" si="3"/>
        <v>6.5243465840659843E-3</v>
      </c>
      <c r="F27" s="16">
        <f t="shared" si="3"/>
        <v>6.1975301602805249E-4</v>
      </c>
    </row>
    <row r="28" spans="1:6" x14ac:dyDescent="0.2">
      <c r="A28" s="17" t="s">
        <v>13</v>
      </c>
    </row>
    <row r="30" spans="1:6" x14ac:dyDescent="0.2">
      <c r="A30" s="16">
        <f>1000*A$19/$C$2</f>
        <v>1.1693929815898092E-3</v>
      </c>
      <c r="B30" s="16">
        <f t="shared" ref="B30:F30" si="4">1000*B$19/$C$2</f>
        <v>2.6568968741564358</v>
      </c>
      <c r="C30" s="16">
        <f t="shared" si="4"/>
        <v>1.1434669695696053E-2</v>
      </c>
      <c r="D30" s="16">
        <f t="shared" si="4"/>
        <v>1.9356134402289199E-2</v>
      </c>
      <c r="E30" s="16">
        <f t="shared" si="4"/>
        <v>6.6138555058326189E-3</v>
      </c>
      <c r="F30" s="16">
        <f t="shared" si="4"/>
        <v>6.2825554168506928E-4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7" sqref="E27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1242395</v>
      </c>
      <c r="D2" s="21">
        <v>1258973</v>
      </c>
      <c r="E2" s="21">
        <v>5526</v>
      </c>
      <c r="F2" s="20">
        <v>15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1.72</v>
      </c>
      <c r="B4" s="5">
        <v>3132.3</v>
      </c>
      <c r="C4" s="6">
        <v>16.2</v>
      </c>
      <c r="D4" s="6">
        <v>14.84</v>
      </c>
      <c r="E4" s="6">
        <v>8.7899999999999991</v>
      </c>
      <c r="F4" s="28">
        <v>1</v>
      </c>
    </row>
    <row r="5" spans="1:6" x14ac:dyDescent="0.2">
      <c r="A5" s="7">
        <v>1.83</v>
      </c>
      <c r="B5" s="8">
        <v>3358.9</v>
      </c>
      <c r="C5" s="9">
        <v>15.95</v>
      </c>
      <c r="D5" s="9">
        <v>17.63</v>
      </c>
      <c r="E5" s="9">
        <v>8.18</v>
      </c>
      <c r="F5" s="29">
        <v>1</v>
      </c>
    </row>
    <row r="6" spans="1:6" x14ac:dyDescent="0.2">
      <c r="A6" s="7">
        <v>1.88</v>
      </c>
      <c r="B6" s="8">
        <v>3385.9</v>
      </c>
      <c r="C6" s="9">
        <v>14.26</v>
      </c>
      <c r="D6" s="9">
        <v>9.6199999999999992</v>
      </c>
      <c r="E6" s="9">
        <v>8.2200000000000006</v>
      </c>
      <c r="F6" s="29">
        <v>1</v>
      </c>
    </row>
    <row r="7" spans="1:6" x14ac:dyDescent="0.2">
      <c r="A7" s="7">
        <v>1.66</v>
      </c>
      <c r="B7" s="8">
        <v>3449.1</v>
      </c>
      <c r="C7" s="9">
        <v>14.86</v>
      </c>
      <c r="D7" s="9">
        <v>49.67</v>
      </c>
      <c r="E7" s="9">
        <v>7.97</v>
      </c>
      <c r="F7" s="29">
        <v>1</v>
      </c>
    </row>
    <row r="8" spans="1:6" x14ac:dyDescent="0.2">
      <c r="A8" s="7">
        <v>1.99</v>
      </c>
      <c r="B8" s="8">
        <v>3457.4</v>
      </c>
      <c r="C8" s="9">
        <v>14.63</v>
      </c>
      <c r="D8" s="9">
        <v>7.9</v>
      </c>
      <c r="E8" s="9">
        <v>7.38</v>
      </c>
      <c r="F8" s="29">
        <v>1</v>
      </c>
    </row>
    <row r="9" spans="1:6" x14ac:dyDescent="0.2">
      <c r="A9" s="7">
        <v>1.78</v>
      </c>
      <c r="B9" s="8">
        <v>3533.7</v>
      </c>
      <c r="C9" s="9">
        <v>15.1</v>
      </c>
      <c r="D9" s="9">
        <v>18.149999999999999</v>
      </c>
      <c r="E9" s="9">
        <v>7.9</v>
      </c>
      <c r="F9" s="29">
        <v>1</v>
      </c>
    </row>
    <row r="10" spans="1:6" x14ac:dyDescent="0.2">
      <c r="A10" s="7">
        <v>1.93</v>
      </c>
      <c r="B10" s="8">
        <v>3522.7</v>
      </c>
      <c r="C10" s="9">
        <v>14.46</v>
      </c>
      <c r="D10" s="9">
        <v>33.99</v>
      </c>
      <c r="E10" s="9">
        <v>8.2200000000000006</v>
      </c>
      <c r="F10" s="29">
        <v>1</v>
      </c>
    </row>
    <row r="11" spans="1:6" x14ac:dyDescent="0.2">
      <c r="A11" s="7">
        <v>2.0099999999999998</v>
      </c>
      <c r="B11" s="8">
        <v>3465.2</v>
      </c>
      <c r="C11" s="9">
        <v>14.25</v>
      </c>
      <c r="D11" s="9">
        <v>21.54</v>
      </c>
      <c r="E11" s="9">
        <v>7.85</v>
      </c>
      <c r="F11" s="29">
        <v>1</v>
      </c>
    </row>
    <row r="12" spans="1:6" x14ac:dyDescent="0.2">
      <c r="A12" s="7">
        <v>2.21</v>
      </c>
      <c r="B12" s="8">
        <v>3494.1</v>
      </c>
      <c r="C12" s="9">
        <v>13.87</v>
      </c>
      <c r="D12" s="9">
        <v>8.49</v>
      </c>
      <c r="E12" s="9">
        <v>8.07</v>
      </c>
      <c r="F12" s="29">
        <v>1</v>
      </c>
    </row>
    <row r="13" spans="1:6" x14ac:dyDescent="0.2">
      <c r="A13" s="7">
        <v>1.87</v>
      </c>
      <c r="B13" s="8">
        <v>3333</v>
      </c>
      <c r="C13" s="9">
        <v>15.44</v>
      </c>
      <c r="D13" s="9">
        <v>14.38</v>
      </c>
      <c r="E13" s="9">
        <v>8.2899999999999991</v>
      </c>
      <c r="F13" s="29">
        <v>1</v>
      </c>
    </row>
    <row r="14" spans="1:6" x14ac:dyDescent="0.2">
      <c r="A14" s="7">
        <v>1.69</v>
      </c>
      <c r="B14" s="8">
        <v>3162.2</v>
      </c>
      <c r="C14" s="9">
        <v>14.06</v>
      </c>
      <c r="D14" s="9">
        <v>34.01</v>
      </c>
      <c r="E14" s="9">
        <v>9.35</v>
      </c>
      <c r="F14" s="29">
        <v>1</v>
      </c>
    </row>
    <row r="15" spans="1:6" x14ac:dyDescent="0.2">
      <c r="A15" s="7">
        <v>1.74</v>
      </c>
      <c r="B15" s="8">
        <v>3614.4</v>
      </c>
      <c r="C15" s="9">
        <v>14.4</v>
      </c>
      <c r="D15" s="9">
        <v>35.520000000000003</v>
      </c>
      <c r="E15" s="9">
        <v>7.91</v>
      </c>
      <c r="F15" s="29">
        <v>1</v>
      </c>
    </row>
    <row r="16" spans="1:6" x14ac:dyDescent="0.2">
      <c r="A16" s="7">
        <v>1.85</v>
      </c>
      <c r="B16" s="8">
        <v>3602.2</v>
      </c>
      <c r="C16" s="9">
        <v>14.5</v>
      </c>
      <c r="D16" s="9">
        <v>8.23</v>
      </c>
      <c r="E16" s="9">
        <v>8.11</v>
      </c>
      <c r="F16" s="29">
        <v>1</v>
      </c>
    </row>
    <row r="17" spans="1:6" x14ac:dyDescent="0.2">
      <c r="A17" s="7">
        <v>2.21</v>
      </c>
      <c r="B17" s="8">
        <v>3434.7</v>
      </c>
      <c r="C17" s="9">
        <v>13.51</v>
      </c>
      <c r="D17" s="9">
        <v>33.69</v>
      </c>
      <c r="E17" s="9">
        <v>7.73</v>
      </c>
      <c r="F17" s="29">
        <v>1</v>
      </c>
    </row>
    <row r="18" spans="1:6" x14ac:dyDescent="0.2">
      <c r="A18" s="10">
        <v>2.12</v>
      </c>
      <c r="B18" s="11">
        <v>3606.1</v>
      </c>
      <c r="C18" s="12">
        <v>15.23</v>
      </c>
      <c r="D18" s="12">
        <v>25.25</v>
      </c>
      <c r="E18" s="12">
        <v>7.76</v>
      </c>
      <c r="F18" s="30">
        <v>1</v>
      </c>
    </row>
    <row r="19" spans="1:6" x14ac:dyDescent="0.2">
      <c r="A19" s="14">
        <f>AVERAGE(A4:A18)</f>
        <v>1.8993333333333335</v>
      </c>
      <c r="B19" s="15">
        <f t="shared" ref="B19:F19" si="0">AVERAGE(B4:B18)</f>
        <v>3436.7933333333331</v>
      </c>
      <c r="C19" s="15">
        <f t="shared" si="0"/>
        <v>14.714666666666664</v>
      </c>
      <c r="D19" s="15">
        <f t="shared" si="0"/>
        <v>22.194000000000003</v>
      </c>
      <c r="E19" s="15">
        <f t="shared" si="0"/>
        <v>8.1153333333333322</v>
      </c>
      <c r="F19" s="15">
        <f t="shared" si="0"/>
        <v>1</v>
      </c>
    </row>
    <row r="21" spans="1:6" x14ac:dyDescent="0.2">
      <c r="A21" s="16">
        <f>1000*A$19/$F$2</f>
        <v>126.62222222222223</v>
      </c>
      <c r="B21" s="16">
        <f t="shared" ref="B21:F21" si="1">1000*B$19/$F$2</f>
        <v>229119.55555555553</v>
      </c>
      <c r="C21" s="16">
        <f t="shared" si="1"/>
        <v>980.97777777777765</v>
      </c>
      <c r="D21" s="16">
        <f t="shared" si="1"/>
        <v>1479.6000000000001</v>
      </c>
      <c r="E21" s="16">
        <f t="shared" si="1"/>
        <v>541.02222222222213</v>
      </c>
      <c r="F21" s="16">
        <f t="shared" si="1"/>
        <v>66.666666666666671</v>
      </c>
    </row>
    <row r="22" spans="1:6" x14ac:dyDescent="0.2">
      <c r="A22" s="17" t="s">
        <v>11</v>
      </c>
    </row>
    <row r="24" spans="1:6" x14ac:dyDescent="0.2">
      <c r="A24" s="16">
        <f>1000*A$19/$E$2</f>
        <v>0.34370852937628182</v>
      </c>
      <c r="B24" s="16">
        <f t="shared" ref="B24:F24" si="2">1000*B$19/$E$2</f>
        <v>621.93147544939075</v>
      </c>
      <c r="C24" s="16">
        <f t="shared" si="2"/>
        <v>2.6628061286041738</v>
      </c>
      <c r="D24" s="16">
        <f t="shared" si="2"/>
        <v>4.0162866449511405</v>
      </c>
      <c r="E24" s="16">
        <f t="shared" si="2"/>
        <v>1.4685728073350222</v>
      </c>
      <c r="F24" s="16">
        <f t="shared" si="2"/>
        <v>0.18096272167933405</v>
      </c>
    </row>
    <row r="25" spans="1:6" x14ac:dyDescent="0.2">
      <c r="A25" s="17" t="s">
        <v>12</v>
      </c>
    </row>
    <row r="27" spans="1:6" x14ac:dyDescent="0.2">
      <c r="A27" s="16">
        <f>1000*A$19/$D$2</f>
        <v>1.5086370663495829E-3</v>
      </c>
      <c r="B27" s="16">
        <f t="shared" ref="B27:F27" si="3">1000*B$19/$D$2</f>
        <v>2.7298387918830134</v>
      </c>
      <c r="C27" s="16">
        <f t="shared" si="3"/>
        <v>1.1687833390125654E-2</v>
      </c>
      <c r="D27" s="16">
        <f t="shared" si="3"/>
        <v>1.7628654466775699E-2</v>
      </c>
      <c r="E27" s="16">
        <f t="shared" si="3"/>
        <v>6.4459947380391255E-3</v>
      </c>
      <c r="F27" s="16">
        <f t="shared" si="3"/>
        <v>7.9429820973126505E-4</v>
      </c>
    </row>
    <row r="28" spans="1:6" x14ac:dyDescent="0.2">
      <c r="A28" s="17" t="s">
        <v>13</v>
      </c>
    </row>
    <row r="30" spans="1:6" x14ac:dyDescent="0.2">
      <c r="A30" s="16">
        <f>1000*A$19/$C$2</f>
        <v>1.5287676892882967E-3</v>
      </c>
      <c r="B30" s="16">
        <f t="shared" ref="B30:F30" si="4">1000*B$19/$C$2</f>
        <v>2.7662646206185095</v>
      </c>
      <c r="C30" s="16">
        <f t="shared" si="4"/>
        <v>1.1843790957518877E-2</v>
      </c>
      <c r="D30" s="16">
        <f t="shared" si="4"/>
        <v>1.7863883869461809E-2</v>
      </c>
      <c r="E30" s="16">
        <f t="shared" si="4"/>
        <v>6.5320073996863572E-3</v>
      </c>
      <c r="F30" s="16">
        <f t="shared" si="4"/>
        <v>8.0489699330728152E-4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B10" workbookViewId="0">
      <selection activeCell="E33" sqref="E3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3" t="s">
        <v>6</v>
      </c>
      <c r="B1" s="1"/>
      <c r="C1" s="13" t="s">
        <v>9</v>
      </c>
      <c r="D1" s="18" t="s">
        <v>8</v>
      </c>
      <c r="E1" s="18" t="s">
        <v>10</v>
      </c>
      <c r="F1" s="13" t="s">
        <v>7</v>
      </c>
    </row>
    <row r="2" spans="1:6" x14ac:dyDescent="0.2">
      <c r="A2" s="2" t="s">
        <v>20</v>
      </c>
      <c r="C2" s="20">
        <v>817898</v>
      </c>
      <c r="D2" s="21">
        <v>830426</v>
      </c>
      <c r="E2" s="31">
        <v>4176</v>
      </c>
      <c r="F2" s="20">
        <v>5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2.86</v>
      </c>
      <c r="B4" s="5">
        <v>2422.1999999999998</v>
      </c>
      <c r="C4" s="6">
        <v>11.71</v>
      </c>
      <c r="D4" s="6">
        <v>9.8800000000000008</v>
      </c>
      <c r="E4" s="6">
        <v>6.72</v>
      </c>
      <c r="F4" s="28">
        <v>1</v>
      </c>
    </row>
    <row r="5" spans="1:6" x14ac:dyDescent="0.2">
      <c r="A5" s="7">
        <v>1.92</v>
      </c>
      <c r="B5" s="8">
        <v>2382.1</v>
      </c>
      <c r="C5" s="9">
        <v>12.26</v>
      </c>
      <c r="D5" s="9">
        <v>19.989999999999998</v>
      </c>
      <c r="E5" s="9">
        <v>6.41</v>
      </c>
      <c r="F5" s="29">
        <v>1</v>
      </c>
    </row>
    <row r="6" spans="1:6" x14ac:dyDescent="0.2">
      <c r="A6" s="7">
        <v>1.71</v>
      </c>
      <c r="B6" s="8">
        <v>2602.1</v>
      </c>
      <c r="C6" s="9">
        <v>13.48</v>
      </c>
      <c r="D6" s="9">
        <v>7.87</v>
      </c>
      <c r="E6" s="9">
        <v>6.24</v>
      </c>
      <c r="F6" s="29">
        <v>1</v>
      </c>
    </row>
    <row r="7" spans="1:6" x14ac:dyDescent="0.2">
      <c r="A7" s="7">
        <v>1.75</v>
      </c>
      <c r="B7" s="8">
        <v>2441.9</v>
      </c>
      <c r="C7" s="9">
        <v>10.76</v>
      </c>
      <c r="D7" s="9">
        <v>11.03</v>
      </c>
      <c r="E7" s="9">
        <v>6.92</v>
      </c>
      <c r="F7" s="29">
        <v>1</v>
      </c>
    </row>
    <row r="8" spans="1:6" x14ac:dyDescent="0.2">
      <c r="A8" s="7">
        <v>1.86</v>
      </c>
      <c r="B8" s="8">
        <v>2441.8000000000002</v>
      </c>
      <c r="C8" s="9">
        <v>11.77</v>
      </c>
      <c r="D8" s="9">
        <v>8.35</v>
      </c>
      <c r="E8" s="9">
        <v>5.69</v>
      </c>
      <c r="F8" s="29">
        <v>1</v>
      </c>
    </row>
    <row r="9" spans="1:6" x14ac:dyDescent="0.2">
      <c r="A9" s="7">
        <v>1.56</v>
      </c>
      <c r="B9" s="8">
        <v>2494.5</v>
      </c>
      <c r="C9" s="9">
        <v>11.54</v>
      </c>
      <c r="D9" s="9">
        <v>6.39</v>
      </c>
      <c r="E9" s="9">
        <v>6.44</v>
      </c>
      <c r="F9" s="29">
        <v>1</v>
      </c>
    </row>
    <row r="10" spans="1:6" x14ac:dyDescent="0.2">
      <c r="A10" s="7">
        <v>1.94</v>
      </c>
      <c r="B10" s="8">
        <v>2376.6</v>
      </c>
      <c r="C10" s="9">
        <v>11.21</v>
      </c>
      <c r="D10" s="9">
        <v>11.32</v>
      </c>
      <c r="E10" s="9">
        <v>6.24</v>
      </c>
      <c r="F10" s="29">
        <v>1</v>
      </c>
    </row>
    <row r="11" spans="1:6" x14ac:dyDescent="0.2">
      <c r="A11" s="7">
        <v>2.02</v>
      </c>
      <c r="B11" s="8">
        <v>2446.8000000000002</v>
      </c>
      <c r="C11" s="9">
        <v>10.84</v>
      </c>
      <c r="D11" s="9">
        <v>6.21</v>
      </c>
      <c r="E11" s="9">
        <v>5.61</v>
      </c>
      <c r="F11" s="29">
        <v>1</v>
      </c>
    </row>
    <row r="12" spans="1:6" x14ac:dyDescent="0.2">
      <c r="A12" s="7">
        <v>2.23</v>
      </c>
      <c r="B12" s="8">
        <v>2409</v>
      </c>
      <c r="C12" s="9">
        <v>11.73</v>
      </c>
      <c r="D12" s="9">
        <v>6.77</v>
      </c>
      <c r="E12" s="9">
        <v>6.64</v>
      </c>
      <c r="F12" s="29">
        <v>1</v>
      </c>
    </row>
    <row r="13" spans="1:6" x14ac:dyDescent="0.2">
      <c r="A13" s="7">
        <v>2.11</v>
      </c>
      <c r="B13" s="8">
        <v>2442.6</v>
      </c>
      <c r="C13" s="9">
        <v>11.37</v>
      </c>
      <c r="D13" s="9">
        <v>6.57</v>
      </c>
      <c r="E13" s="9">
        <v>8.2799999999999994</v>
      </c>
      <c r="F13" s="29">
        <v>1</v>
      </c>
    </row>
    <row r="14" spans="1:6" x14ac:dyDescent="0.2">
      <c r="A14" s="7">
        <v>1.74</v>
      </c>
      <c r="B14" s="8">
        <v>2433.4</v>
      </c>
      <c r="C14" s="9">
        <v>11.21</v>
      </c>
      <c r="D14" s="9">
        <v>6.33</v>
      </c>
      <c r="E14" s="9">
        <v>6.04</v>
      </c>
      <c r="F14" s="29">
        <v>1</v>
      </c>
    </row>
    <row r="15" spans="1:6" x14ac:dyDescent="0.2">
      <c r="A15" s="7">
        <v>1.87</v>
      </c>
      <c r="B15" s="8">
        <v>2401.9</v>
      </c>
      <c r="C15" s="9">
        <v>11.85</v>
      </c>
      <c r="D15" s="9">
        <v>14.95</v>
      </c>
      <c r="E15" s="9">
        <v>6.27</v>
      </c>
      <c r="F15" s="29">
        <v>1</v>
      </c>
    </row>
    <row r="16" spans="1:6" x14ac:dyDescent="0.2">
      <c r="A16" s="7">
        <v>1.83</v>
      </c>
      <c r="B16" s="8">
        <v>2437</v>
      </c>
      <c r="C16" s="9">
        <v>12.86</v>
      </c>
      <c r="D16" s="9">
        <v>6.14</v>
      </c>
      <c r="E16" s="9">
        <v>5.64</v>
      </c>
      <c r="F16" s="29">
        <v>1</v>
      </c>
    </row>
    <row r="17" spans="1:6" x14ac:dyDescent="0.2">
      <c r="A17" s="7">
        <v>1.79</v>
      </c>
      <c r="B17" s="8">
        <v>2363.1</v>
      </c>
      <c r="C17" s="9">
        <v>11.59</v>
      </c>
      <c r="D17" s="9">
        <v>5.98</v>
      </c>
      <c r="E17" s="9">
        <v>6.33</v>
      </c>
      <c r="F17" s="29">
        <v>1</v>
      </c>
    </row>
    <row r="18" spans="1:6" x14ac:dyDescent="0.2">
      <c r="A18" s="10">
        <v>1.98</v>
      </c>
      <c r="B18" s="11">
        <v>2441.6999999999998</v>
      </c>
      <c r="C18" s="12">
        <v>10.23</v>
      </c>
      <c r="D18" s="12">
        <v>6.71</v>
      </c>
      <c r="E18" s="12">
        <v>5.7</v>
      </c>
      <c r="F18" s="30">
        <v>1</v>
      </c>
    </row>
    <row r="19" spans="1:6" x14ac:dyDescent="0.2">
      <c r="A19" s="14">
        <f>AVERAGE(A4:A18)</f>
        <v>1.9446666666666665</v>
      </c>
      <c r="B19" s="15">
        <f t="shared" ref="B19:F19" si="0">AVERAGE(B4:B18)</f>
        <v>2435.7799999999997</v>
      </c>
      <c r="C19" s="15">
        <f t="shared" si="0"/>
        <v>11.627333333333334</v>
      </c>
      <c r="D19" s="15">
        <f t="shared" si="0"/>
        <v>8.9660000000000011</v>
      </c>
      <c r="E19" s="15">
        <f t="shared" si="0"/>
        <v>6.3446666666666669</v>
      </c>
      <c r="F19" s="15">
        <f t="shared" si="0"/>
        <v>1</v>
      </c>
    </row>
    <row r="21" spans="1:6" x14ac:dyDescent="0.2">
      <c r="A21" s="16">
        <f>1000*A$19/$F$2</f>
        <v>388.93333333333328</v>
      </c>
      <c r="B21" s="16">
        <f t="shared" ref="B21:F21" si="1">1000*B$19/$F$2</f>
        <v>487155.99999999988</v>
      </c>
      <c r="C21" s="16">
        <f t="shared" si="1"/>
        <v>2325.4666666666667</v>
      </c>
      <c r="D21" s="16">
        <f t="shared" si="1"/>
        <v>1793.2000000000003</v>
      </c>
      <c r="E21" s="16">
        <f t="shared" si="1"/>
        <v>1268.9333333333334</v>
      </c>
      <c r="F21" s="16">
        <f t="shared" si="1"/>
        <v>200</v>
      </c>
    </row>
    <row r="22" spans="1:6" x14ac:dyDescent="0.2">
      <c r="A22" s="17" t="s">
        <v>11</v>
      </c>
    </row>
    <row r="24" spans="1:6" x14ac:dyDescent="0.2">
      <c r="A24" s="16">
        <f>1000*A$19/$E$2</f>
        <v>0.46567688378033201</v>
      </c>
      <c r="B24" s="16">
        <f t="shared" ref="B24:F24" si="2">1000*B$19/$E$2</f>
        <v>583.28065134099609</v>
      </c>
      <c r="C24" s="16">
        <f t="shared" si="2"/>
        <v>2.7843231162196682</v>
      </c>
      <c r="D24" s="16">
        <f t="shared" si="2"/>
        <v>2.1470306513409967</v>
      </c>
      <c r="E24" s="16">
        <f t="shared" si="2"/>
        <v>1.5193167305236273</v>
      </c>
      <c r="F24" s="16">
        <f t="shared" si="2"/>
        <v>0.23946360153256704</v>
      </c>
    </row>
    <row r="25" spans="1:6" x14ac:dyDescent="0.2">
      <c r="A25" s="17" t="s">
        <v>12</v>
      </c>
    </row>
    <row r="27" spans="1:6" x14ac:dyDescent="0.2">
      <c r="A27" s="16">
        <f>1000*A$19/$D$2</f>
        <v>2.3417699670610823E-3</v>
      </c>
      <c r="B27" s="16">
        <f t="shared" ref="B27:F27" si="3">1000*B$19/$D$2</f>
        <v>2.9331692408474681</v>
      </c>
      <c r="C27" s="16">
        <f t="shared" si="3"/>
        <v>1.4001648952866763E-2</v>
      </c>
      <c r="D27" s="16">
        <f t="shared" si="3"/>
        <v>1.0796868113474292E-2</v>
      </c>
      <c r="E27" s="16">
        <f t="shared" si="3"/>
        <v>7.6402553227700809E-3</v>
      </c>
      <c r="F27" s="16">
        <f t="shared" si="3"/>
        <v>1.2042012172065904E-3</v>
      </c>
    </row>
    <row r="28" spans="1:6" x14ac:dyDescent="0.2">
      <c r="A28" s="17" t="s">
        <v>13</v>
      </c>
    </row>
    <row r="30" spans="1:6" x14ac:dyDescent="0.2">
      <c r="A30" s="16">
        <f>1000*A$19/$C$2</f>
        <v>2.3776395915709129E-3</v>
      </c>
      <c r="B30" s="16">
        <f t="shared" ref="B30:F30" si="4">1000*B$19/$C$2</f>
        <v>2.9780975133818637</v>
      </c>
      <c r="C30" s="16">
        <f t="shared" si="4"/>
        <v>1.4216116598076207E-2</v>
      </c>
      <c r="D30" s="16">
        <f t="shared" si="4"/>
        <v>1.0962247126169769E-2</v>
      </c>
      <c r="E30" s="16">
        <f t="shared" si="4"/>
        <v>7.7572835080494959E-3</v>
      </c>
      <c r="F30" s="16">
        <f t="shared" si="4"/>
        <v>1.2226463446542233E-3</v>
      </c>
    </row>
    <row r="31" spans="1:6" x14ac:dyDescent="0.2">
      <c r="A31" s="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ChangeMap</vt:lpstr>
      <vt:lpstr>ChangeMap 48</vt:lpstr>
      <vt:lpstr>ChangeMap 40</vt:lpstr>
      <vt:lpstr>ChangeMap 35</vt:lpstr>
      <vt:lpstr>ChangeMap 25</vt:lpstr>
      <vt:lpstr>ChangeMap 15</vt:lpstr>
      <vt:lpstr>ChangeMap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2017-04-11T14:09:31Z</dcterms:modified>
</cp:coreProperties>
</file>