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aomp/Google Drive/_DI Synced/_FCT_MsCs/Rui Alves - 2016-17/Produção Própria/Tese/Artigo/Tratados/Choropleth/"/>
    </mc:Choice>
  </mc:AlternateContent>
  <bookViews>
    <workbookView xWindow="0" yWindow="460" windowWidth="28800" windowHeight="17460" tabRatio="500"/>
  </bookViews>
  <sheets>
    <sheet name="Choroplets" sheetId="8" r:id="rId1"/>
    <sheet name="Choroplet 3141" sheetId="1" r:id="rId2"/>
    <sheet name="Choroplet 2000" sheetId="3" r:id="rId3"/>
    <sheet name="Choroplet 1700" sheetId="4" r:id="rId4"/>
    <sheet name="Choroplet 1200" sheetId="5" r:id="rId5"/>
    <sheet name="Choroplet 500" sheetId="6" r:id="rId6"/>
    <sheet name="Choroplet 100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8" l="1"/>
  <c r="E8" i="8"/>
  <c r="E7" i="8"/>
  <c r="E6" i="8"/>
  <c r="E5" i="8"/>
  <c r="E4" i="8"/>
  <c r="H12" i="8"/>
  <c r="G12" i="8"/>
  <c r="F12" i="8"/>
  <c r="I12" i="8"/>
  <c r="I11" i="8"/>
  <c r="H11" i="8"/>
  <c r="G11" i="8"/>
  <c r="E11" i="8"/>
  <c r="C13" i="8"/>
  <c r="D13" i="8"/>
  <c r="C12" i="8"/>
  <c r="C14" i="8"/>
  <c r="C15" i="8"/>
  <c r="C16" i="8"/>
  <c r="C17" i="8"/>
  <c r="C18" i="8"/>
  <c r="C9" i="8"/>
  <c r="B9" i="8"/>
  <c r="A9" i="8"/>
  <c r="B8" i="8"/>
  <c r="C8" i="8"/>
  <c r="A8" i="8"/>
  <c r="F19" i="7"/>
  <c r="F30" i="7"/>
  <c r="E19" i="7"/>
  <c r="E30" i="7"/>
  <c r="D19" i="7"/>
  <c r="D30" i="7"/>
  <c r="C19" i="7"/>
  <c r="C30" i="7"/>
  <c r="B19" i="7"/>
  <c r="B30" i="7"/>
  <c r="A19" i="7"/>
  <c r="A30" i="7"/>
  <c r="F27" i="7"/>
  <c r="E27" i="7"/>
  <c r="D27" i="7"/>
  <c r="C27" i="7"/>
  <c r="B27" i="7"/>
  <c r="A27" i="7"/>
  <c r="F24" i="7"/>
  <c r="E24" i="7"/>
  <c r="D24" i="7"/>
  <c r="C24" i="7"/>
  <c r="B24" i="7"/>
  <c r="A24" i="7"/>
  <c r="F21" i="7"/>
  <c r="E21" i="7"/>
  <c r="D21" i="7"/>
  <c r="C21" i="7"/>
  <c r="B21" i="7"/>
  <c r="A21" i="7"/>
  <c r="C7" i="8"/>
  <c r="B7" i="8"/>
  <c r="A7" i="8"/>
  <c r="A30" i="6"/>
  <c r="F19" i="6"/>
  <c r="F30" i="6"/>
  <c r="E19" i="6"/>
  <c r="E30" i="6"/>
  <c r="D19" i="6"/>
  <c r="D30" i="6"/>
  <c r="C19" i="6"/>
  <c r="C30" i="6"/>
  <c r="B19" i="6"/>
  <c r="B30" i="6"/>
  <c r="A19" i="6"/>
  <c r="F27" i="6"/>
  <c r="E27" i="6"/>
  <c r="D27" i="6"/>
  <c r="C27" i="6"/>
  <c r="B27" i="6"/>
  <c r="A27" i="6"/>
  <c r="F24" i="6"/>
  <c r="E24" i="6"/>
  <c r="D24" i="6"/>
  <c r="C24" i="6"/>
  <c r="B24" i="6"/>
  <c r="A24" i="6"/>
  <c r="F21" i="6"/>
  <c r="E21" i="6"/>
  <c r="D21" i="6"/>
  <c r="C21" i="6"/>
  <c r="B21" i="6"/>
  <c r="A21" i="6"/>
  <c r="F19" i="5"/>
  <c r="F30" i="5"/>
  <c r="E19" i="5"/>
  <c r="E30" i="5"/>
  <c r="D19" i="5"/>
  <c r="D30" i="5"/>
  <c r="C19" i="5"/>
  <c r="C30" i="5"/>
  <c r="B19" i="5"/>
  <c r="B30" i="5"/>
  <c r="A19" i="5"/>
  <c r="A30" i="5"/>
  <c r="F27" i="5"/>
  <c r="E27" i="5"/>
  <c r="D27" i="5"/>
  <c r="C27" i="5"/>
  <c r="B27" i="5"/>
  <c r="A27" i="5"/>
  <c r="F24" i="5"/>
  <c r="E24" i="5"/>
  <c r="D24" i="5"/>
  <c r="C24" i="5"/>
  <c r="B24" i="5"/>
  <c r="A24" i="5"/>
  <c r="F21" i="5"/>
  <c r="E21" i="5"/>
  <c r="D21" i="5"/>
  <c r="C21" i="5"/>
  <c r="B21" i="5"/>
  <c r="A21" i="5"/>
  <c r="C6" i="8"/>
  <c r="B6" i="8"/>
  <c r="C5" i="8"/>
  <c r="C4" i="8"/>
  <c r="A6" i="8"/>
  <c r="F19" i="4"/>
  <c r="F30" i="4"/>
  <c r="E19" i="4"/>
  <c r="E30" i="4"/>
  <c r="D19" i="4"/>
  <c r="D30" i="4"/>
  <c r="C19" i="4"/>
  <c r="C30" i="4"/>
  <c r="B19" i="4"/>
  <c r="B30" i="4"/>
  <c r="A19" i="4"/>
  <c r="A30" i="4"/>
  <c r="F27" i="4"/>
  <c r="E27" i="4"/>
  <c r="D27" i="4"/>
  <c r="C27" i="4"/>
  <c r="B27" i="4"/>
  <c r="A27" i="4"/>
  <c r="F24" i="4"/>
  <c r="E24" i="4"/>
  <c r="D24" i="4"/>
  <c r="C24" i="4"/>
  <c r="B24" i="4"/>
  <c r="A24" i="4"/>
  <c r="F21" i="4"/>
  <c r="E21" i="4"/>
  <c r="D21" i="4"/>
  <c r="C21" i="4"/>
  <c r="B21" i="4"/>
  <c r="A21" i="4"/>
  <c r="B5" i="8"/>
  <c r="A5" i="8"/>
  <c r="F19" i="3"/>
  <c r="F30" i="3"/>
  <c r="E19" i="3"/>
  <c r="E30" i="3"/>
  <c r="D19" i="3"/>
  <c r="D30" i="3"/>
  <c r="C19" i="3"/>
  <c r="C30" i="3"/>
  <c r="B19" i="3"/>
  <c r="B30" i="3"/>
  <c r="A19" i="3"/>
  <c r="A30" i="3"/>
  <c r="F27" i="3"/>
  <c r="E27" i="3"/>
  <c r="D27" i="3"/>
  <c r="C27" i="3"/>
  <c r="B27" i="3"/>
  <c r="A27" i="3"/>
  <c r="F24" i="3"/>
  <c r="E24" i="3"/>
  <c r="D24" i="3"/>
  <c r="C24" i="3"/>
  <c r="B24" i="3"/>
  <c r="A24" i="3"/>
  <c r="F21" i="3"/>
  <c r="E21" i="3"/>
  <c r="D21" i="3"/>
  <c r="C21" i="3"/>
  <c r="B21" i="3"/>
  <c r="A21" i="3"/>
  <c r="A4" i="8"/>
  <c r="B4" i="8"/>
  <c r="B30" i="1"/>
  <c r="C30" i="1"/>
  <c r="D30" i="1"/>
  <c r="E30" i="1"/>
  <c r="F30" i="1"/>
  <c r="A30" i="1"/>
  <c r="B27" i="1"/>
  <c r="C27" i="1"/>
  <c r="D27" i="1"/>
  <c r="E27" i="1"/>
  <c r="F27" i="1"/>
  <c r="B24" i="1"/>
  <c r="C24" i="1"/>
  <c r="D24" i="1"/>
  <c r="E24" i="1"/>
  <c r="F24" i="1"/>
  <c r="A24" i="1"/>
  <c r="B21" i="1"/>
  <c r="C21" i="1"/>
  <c r="D21" i="1"/>
  <c r="E21" i="1"/>
  <c r="F21" i="1"/>
  <c r="A27" i="1"/>
  <c r="A21" i="1"/>
  <c r="D5" i="8"/>
  <c r="D14" i="8"/>
  <c r="E14" i="8"/>
  <c r="F5" i="8"/>
  <c r="F14" i="8"/>
  <c r="G5" i="8"/>
  <c r="G14" i="8"/>
  <c r="H5" i="8"/>
  <c r="H14" i="8"/>
  <c r="I5" i="8"/>
  <c r="I14" i="8"/>
  <c r="D6" i="8"/>
  <c r="D15" i="8"/>
  <c r="E15" i="8"/>
  <c r="F6" i="8"/>
  <c r="F15" i="8"/>
  <c r="G6" i="8"/>
  <c r="G15" i="8"/>
  <c r="H6" i="8"/>
  <c r="H15" i="8"/>
  <c r="I6" i="8"/>
  <c r="I15" i="8"/>
  <c r="D7" i="8"/>
  <c r="D16" i="8"/>
  <c r="E16" i="8"/>
  <c r="F7" i="8"/>
  <c r="F16" i="8"/>
  <c r="G7" i="8"/>
  <c r="G16" i="8"/>
  <c r="H7" i="8"/>
  <c r="H16" i="8"/>
  <c r="I7" i="8"/>
  <c r="I16" i="8"/>
  <c r="D8" i="8"/>
  <c r="D17" i="8"/>
  <c r="E17" i="8"/>
  <c r="F8" i="8"/>
  <c r="F17" i="8"/>
  <c r="G8" i="8"/>
  <c r="G17" i="8"/>
  <c r="H8" i="8"/>
  <c r="H17" i="8"/>
  <c r="I8" i="8"/>
  <c r="I17" i="8"/>
  <c r="D9" i="8"/>
  <c r="D18" i="8"/>
  <c r="E18" i="8"/>
  <c r="F9" i="8"/>
  <c r="F18" i="8"/>
  <c r="G9" i="8"/>
  <c r="G18" i="8"/>
  <c r="H9" i="8"/>
  <c r="H18" i="8"/>
  <c r="I9" i="8"/>
  <c r="I18" i="8"/>
  <c r="E13" i="8"/>
  <c r="F4" i="8"/>
  <c r="F13" i="8"/>
  <c r="G4" i="8"/>
  <c r="G13" i="8"/>
  <c r="H4" i="8"/>
  <c r="H13" i="8"/>
  <c r="I4" i="8"/>
  <c r="I13" i="8"/>
  <c r="D4" i="8"/>
  <c r="B19" i="1"/>
  <c r="C19" i="1"/>
  <c r="D19" i="1"/>
  <c r="E19" i="1"/>
  <c r="F19" i="1"/>
  <c r="A19" i="1"/>
</calcChain>
</file>

<file path=xl/sharedStrings.xml><?xml version="1.0" encoding="utf-8"?>
<sst xmlns="http://schemas.openxmlformats.org/spreadsheetml/2006/main" count="110" uniqueCount="22">
  <si>
    <t>preProcess</t>
  </si>
  <si>
    <t>loadGeoJSON</t>
  </si>
  <si>
    <t>draw()</t>
  </si>
  <si>
    <t>pan</t>
  </si>
  <si>
    <t>zoom</t>
  </si>
  <si>
    <t>Filtragem</t>
  </si>
  <si>
    <t>Choroplet</t>
  </si>
  <si>
    <t>Type</t>
  </si>
  <si>
    <t>Features</t>
  </si>
  <si>
    <t>Points</t>
  </si>
  <si>
    <t>Triangles</t>
  </si>
  <si>
    <t>Polygons</t>
  </si>
  <si>
    <t>By 1K features</t>
  </si>
  <si>
    <t>By 1K polygon</t>
  </si>
  <si>
    <t>By 1K Point</t>
  </si>
  <si>
    <t>By 1K Triangles</t>
  </si>
  <si>
    <t>Select -&gt;</t>
  </si>
  <si>
    <t>Filtering</t>
  </si>
  <si>
    <t>Draw</t>
  </si>
  <si>
    <t>Pan</t>
  </si>
  <si>
    <t>Zoom</t>
  </si>
  <si>
    <t>Process GeoJSON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</si>
</sst>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0" xfId="0" applyBorder="1"/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3" xfId="0" applyNumberFormat="1" applyFont="1" applyBorder="1"/>
    <xf numFmtId="2" fontId="1" fillId="0" borderId="2" xfId="0" applyNumberFormat="1" applyFont="1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164" fontId="0" fillId="0" borderId="1" xfId="0" applyNumberFormat="1" applyFont="1" applyBorder="1"/>
    <xf numFmtId="3" fontId="0" fillId="0" borderId="1" xfId="0" applyNumberFormat="1" applyBorder="1"/>
    <xf numFmtId="3" fontId="0" fillId="0" borderId="3" xfId="0" applyNumberFormat="1" applyBorder="1"/>
    <xf numFmtId="0" fontId="1" fillId="0" borderId="0" xfId="0" applyFont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0" borderId="1" xfId="0" applyNumberFormat="1" applyFont="1" applyBorder="1"/>
    <xf numFmtId="165" fontId="0" fillId="0" borderId="1" xfId="0" applyNumberFormat="1" applyFont="1" applyBorder="1"/>
    <xf numFmtId="165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Features versus Polygons and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Choroplets!$B$3</c:f>
              <c:strCache>
                <c:ptCount val="1"/>
                <c:pt idx="0">
                  <c:v>Polygons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Choroplets!$C$4:$C$9</c:f>
              <c:numCache>
                <c:formatCode>#,##0</c:formatCode>
                <c:ptCount val="6"/>
                <c:pt idx="0">
                  <c:v>3141.0</c:v>
                </c:pt>
                <c:pt idx="1">
                  <c:v>2000.0</c:v>
                </c:pt>
                <c:pt idx="2">
                  <c:v>1700.0</c:v>
                </c:pt>
                <c:pt idx="3">
                  <c:v>1200.0</c:v>
                </c:pt>
                <c:pt idx="4">
                  <c:v>500.0</c:v>
                </c:pt>
                <c:pt idx="5">
                  <c:v>100.0</c:v>
                </c:pt>
              </c:numCache>
            </c:numRef>
          </c:xVal>
          <c:yVal>
            <c:numRef>
              <c:f>Choroplets!$B$4:$B$9</c:f>
              <c:numCache>
                <c:formatCode>#,##0</c:formatCode>
                <c:ptCount val="6"/>
                <c:pt idx="0">
                  <c:v>11789.0</c:v>
                </c:pt>
                <c:pt idx="1">
                  <c:v>9813.0</c:v>
                </c:pt>
                <c:pt idx="2">
                  <c:v>9014.0</c:v>
                </c:pt>
                <c:pt idx="3">
                  <c:v>8142.0</c:v>
                </c:pt>
                <c:pt idx="4">
                  <c:v>5833.0</c:v>
                </c:pt>
                <c:pt idx="5">
                  <c:v>4072.0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47440"/>
        <c:axId val="2093621072"/>
      </c:scatterChart>
      <c:scatterChart>
        <c:scatterStyle val="lineMarker"/>
        <c:varyColors val="0"/>
        <c:ser>
          <c:idx val="1"/>
          <c:order val="1"/>
          <c:tx>
            <c:strRef>
              <c:f>Choroplets!$A$3</c:f>
              <c:strCache>
                <c:ptCount val="1"/>
                <c:pt idx="0">
                  <c:v>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724309076750022"/>
                  <c:y val="-0.0184241032370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Choroplets!$C$4:$C$9</c:f>
              <c:numCache>
                <c:formatCode>#,##0</c:formatCode>
                <c:ptCount val="6"/>
                <c:pt idx="0">
                  <c:v>3141.0</c:v>
                </c:pt>
                <c:pt idx="1">
                  <c:v>2000.0</c:v>
                </c:pt>
                <c:pt idx="2">
                  <c:v>1700.0</c:v>
                </c:pt>
                <c:pt idx="3">
                  <c:v>1200.0</c:v>
                </c:pt>
                <c:pt idx="4">
                  <c:v>500.0</c:v>
                </c:pt>
                <c:pt idx="5">
                  <c:v>100.0</c:v>
                </c:pt>
              </c:numCache>
            </c:numRef>
          </c:xVal>
          <c:yVal>
            <c:numRef>
              <c:f>Choroplets!$A$4:$A$9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730176"/>
        <c:axId val="-2088733568"/>
      </c:scatterChart>
      <c:valAx>
        <c:axId val="20949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21072"/>
        <c:crosses val="autoZero"/>
        <c:crossBetween val="midCat"/>
      </c:valAx>
      <c:valAx>
        <c:axId val="20936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Polygons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47440"/>
        <c:crosses val="autoZero"/>
        <c:crossBetween val="midCat"/>
      </c:valAx>
      <c:valAx>
        <c:axId val="-20887335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#\ 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30176"/>
        <c:crosses val="max"/>
        <c:crossBetween val="midCat"/>
      </c:valAx>
      <c:valAx>
        <c:axId val="-20887301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873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'Choroplet 1700'!$B$3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'Choroplet 1700'!$B$4:$B$18</c:f>
              <c:numCache>
                <c:formatCode>General</c:formatCode>
                <c:ptCount val="15"/>
                <c:pt idx="0">
                  <c:v>2319.7</c:v>
                </c:pt>
                <c:pt idx="1">
                  <c:v>2412.7</c:v>
                </c:pt>
                <c:pt idx="2">
                  <c:v>2338.3</c:v>
                </c:pt>
                <c:pt idx="3">
                  <c:v>2437.4</c:v>
                </c:pt>
                <c:pt idx="4">
                  <c:v>2340.3</c:v>
                </c:pt>
                <c:pt idx="5">
                  <c:v>2333.0</c:v>
                </c:pt>
                <c:pt idx="6">
                  <c:v>2373.4</c:v>
                </c:pt>
                <c:pt idx="7">
                  <c:v>2344.8</c:v>
                </c:pt>
                <c:pt idx="8">
                  <c:v>2370.5</c:v>
                </c:pt>
                <c:pt idx="9">
                  <c:v>2442.1</c:v>
                </c:pt>
                <c:pt idx="10">
                  <c:v>2396.1</c:v>
                </c:pt>
                <c:pt idx="11">
                  <c:v>2521.9</c:v>
                </c:pt>
                <c:pt idx="12">
                  <c:v>2457.3</c:v>
                </c:pt>
                <c:pt idx="13">
                  <c:v>2472.9</c:v>
                </c:pt>
                <c:pt idx="14">
                  <c:v>2399.1</c:v>
                </c:pt>
              </c:numCache>
            </c:numRef>
          </c:val>
        </c:ser>
        <c:ser>
          <c:idx val="0"/>
          <c:order val="1"/>
          <c:tx>
            <c:strRef>
              <c:f>'Choroplet 1700'!$A$3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'Choroplet 1700'!$A$4:$A$18</c:f>
              <c:numCache>
                <c:formatCode>General</c:formatCode>
                <c:ptCount val="15"/>
                <c:pt idx="0">
                  <c:v>37.68</c:v>
                </c:pt>
                <c:pt idx="1">
                  <c:v>55.65</c:v>
                </c:pt>
                <c:pt idx="2">
                  <c:v>35.47</c:v>
                </c:pt>
                <c:pt idx="3">
                  <c:v>55.44</c:v>
                </c:pt>
                <c:pt idx="4">
                  <c:v>63.07</c:v>
                </c:pt>
                <c:pt idx="5">
                  <c:v>32.72</c:v>
                </c:pt>
                <c:pt idx="6">
                  <c:v>37.92</c:v>
                </c:pt>
                <c:pt idx="7">
                  <c:v>32.19</c:v>
                </c:pt>
                <c:pt idx="8">
                  <c:v>34.1</c:v>
                </c:pt>
                <c:pt idx="9">
                  <c:v>37.28</c:v>
                </c:pt>
                <c:pt idx="10">
                  <c:v>36.69</c:v>
                </c:pt>
                <c:pt idx="11">
                  <c:v>37.72</c:v>
                </c:pt>
                <c:pt idx="12">
                  <c:v>37.23</c:v>
                </c:pt>
                <c:pt idx="13">
                  <c:v>38.52</c:v>
                </c:pt>
                <c:pt idx="14">
                  <c:v>33.4</c:v>
                </c:pt>
              </c:numCache>
            </c:numRef>
          </c:val>
        </c:ser>
        <c:ser>
          <c:idx val="2"/>
          <c:order val="2"/>
          <c:tx>
            <c:strRef>
              <c:f>'Choroplet 1700'!$C$3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'Choroplet 1700'!$C$4:$C$18</c:f>
              <c:numCache>
                <c:formatCode>General</c:formatCode>
                <c:ptCount val="15"/>
                <c:pt idx="0">
                  <c:v>61.87</c:v>
                </c:pt>
                <c:pt idx="1">
                  <c:v>55.36</c:v>
                </c:pt>
                <c:pt idx="2">
                  <c:v>48.03</c:v>
                </c:pt>
                <c:pt idx="3">
                  <c:v>62.38</c:v>
                </c:pt>
                <c:pt idx="4">
                  <c:v>51.72</c:v>
                </c:pt>
                <c:pt idx="5">
                  <c:v>69.97</c:v>
                </c:pt>
                <c:pt idx="6">
                  <c:v>60.58</c:v>
                </c:pt>
                <c:pt idx="7">
                  <c:v>60.7</c:v>
                </c:pt>
                <c:pt idx="8">
                  <c:v>57.48</c:v>
                </c:pt>
                <c:pt idx="9">
                  <c:v>62.76</c:v>
                </c:pt>
                <c:pt idx="10">
                  <c:v>59.75</c:v>
                </c:pt>
                <c:pt idx="11">
                  <c:v>67.54</c:v>
                </c:pt>
                <c:pt idx="12">
                  <c:v>59.67</c:v>
                </c:pt>
                <c:pt idx="13">
                  <c:v>67.88</c:v>
                </c:pt>
                <c:pt idx="14">
                  <c:v>61.09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670560"/>
        <c:axId val="-2087667808"/>
      </c:areaChart>
      <c:catAx>
        <c:axId val="-208767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667808"/>
        <c:crosses val="autoZero"/>
        <c:auto val="1"/>
        <c:lblAlgn val="ctr"/>
        <c:lblOffset val="100"/>
        <c:noMultiLvlLbl val="0"/>
      </c:catAx>
      <c:valAx>
        <c:axId val="-208766780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67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'Choroplet 1700'!$C$3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'Choroplet 1700'!$C$4:$C$18</c:f>
              <c:numCache>
                <c:formatCode>General</c:formatCode>
                <c:ptCount val="15"/>
                <c:pt idx="0">
                  <c:v>61.87</c:v>
                </c:pt>
                <c:pt idx="1">
                  <c:v>55.36</c:v>
                </c:pt>
                <c:pt idx="2">
                  <c:v>48.03</c:v>
                </c:pt>
                <c:pt idx="3">
                  <c:v>62.38</c:v>
                </c:pt>
                <c:pt idx="4">
                  <c:v>51.72</c:v>
                </c:pt>
                <c:pt idx="5">
                  <c:v>69.97</c:v>
                </c:pt>
                <c:pt idx="6">
                  <c:v>60.58</c:v>
                </c:pt>
                <c:pt idx="7">
                  <c:v>60.7</c:v>
                </c:pt>
                <c:pt idx="8">
                  <c:v>57.48</c:v>
                </c:pt>
                <c:pt idx="9">
                  <c:v>62.76</c:v>
                </c:pt>
                <c:pt idx="10">
                  <c:v>59.75</c:v>
                </c:pt>
                <c:pt idx="11">
                  <c:v>67.54</c:v>
                </c:pt>
                <c:pt idx="12">
                  <c:v>59.67</c:v>
                </c:pt>
                <c:pt idx="13">
                  <c:v>67.88</c:v>
                </c:pt>
                <c:pt idx="14">
                  <c:v>61.09</c:v>
                </c:pt>
              </c:numCache>
            </c:numRef>
          </c:val>
        </c:ser>
        <c:ser>
          <c:idx val="1"/>
          <c:order val="1"/>
          <c:tx>
            <c:strRef>
              <c:f>'Choroplet 1700'!$D$3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'Choroplet 1700'!$D$4:$D$18</c:f>
              <c:numCache>
                <c:formatCode>General</c:formatCode>
                <c:ptCount val="15"/>
                <c:pt idx="0">
                  <c:v>42.67</c:v>
                </c:pt>
                <c:pt idx="1">
                  <c:v>39.29</c:v>
                </c:pt>
                <c:pt idx="2">
                  <c:v>62.15</c:v>
                </c:pt>
                <c:pt idx="3">
                  <c:v>24.88</c:v>
                </c:pt>
                <c:pt idx="4">
                  <c:v>32.55</c:v>
                </c:pt>
                <c:pt idx="5">
                  <c:v>33.26</c:v>
                </c:pt>
                <c:pt idx="6">
                  <c:v>37.39</c:v>
                </c:pt>
                <c:pt idx="7">
                  <c:v>42.94</c:v>
                </c:pt>
                <c:pt idx="8">
                  <c:v>40.69</c:v>
                </c:pt>
                <c:pt idx="9">
                  <c:v>43.31</c:v>
                </c:pt>
                <c:pt idx="10">
                  <c:v>39.61</c:v>
                </c:pt>
                <c:pt idx="11">
                  <c:v>50.13</c:v>
                </c:pt>
                <c:pt idx="12">
                  <c:v>52.4</c:v>
                </c:pt>
                <c:pt idx="13">
                  <c:v>57.46</c:v>
                </c:pt>
                <c:pt idx="14">
                  <c:v>51.12</c:v>
                </c:pt>
              </c:numCache>
            </c:numRef>
          </c:val>
        </c:ser>
        <c:ser>
          <c:idx val="2"/>
          <c:order val="2"/>
          <c:tx>
            <c:strRef>
              <c:f>'Choroplet 1700'!$E$3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'Choroplet 1700'!$E$4:$E$18</c:f>
              <c:numCache>
                <c:formatCode>General</c:formatCode>
                <c:ptCount val="15"/>
                <c:pt idx="0">
                  <c:v>19.38</c:v>
                </c:pt>
                <c:pt idx="1">
                  <c:v>14.2</c:v>
                </c:pt>
                <c:pt idx="2">
                  <c:v>24.48</c:v>
                </c:pt>
                <c:pt idx="3">
                  <c:v>17.11</c:v>
                </c:pt>
                <c:pt idx="4">
                  <c:v>15.89</c:v>
                </c:pt>
                <c:pt idx="5">
                  <c:v>27.22</c:v>
                </c:pt>
                <c:pt idx="6">
                  <c:v>14.38</c:v>
                </c:pt>
                <c:pt idx="7">
                  <c:v>13.85</c:v>
                </c:pt>
                <c:pt idx="8">
                  <c:v>19.59</c:v>
                </c:pt>
                <c:pt idx="9">
                  <c:v>27.6</c:v>
                </c:pt>
                <c:pt idx="10">
                  <c:v>18.2</c:v>
                </c:pt>
                <c:pt idx="11">
                  <c:v>20.3</c:v>
                </c:pt>
                <c:pt idx="12">
                  <c:v>18.36</c:v>
                </c:pt>
                <c:pt idx="13">
                  <c:v>18.39</c:v>
                </c:pt>
                <c:pt idx="14">
                  <c:v>18.08</c:v>
                </c:pt>
              </c:numCache>
            </c:numRef>
          </c:val>
        </c:ser>
        <c:ser>
          <c:idx val="3"/>
          <c:order val="3"/>
          <c:tx>
            <c:strRef>
              <c:f>'Choroplet 1700'!$F$3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'Choroplet 1700'!$F$4:$F$18</c:f>
              <c:numCache>
                <c:formatCode>General</c:formatCode>
                <c:ptCount val="15"/>
                <c:pt idx="0">
                  <c:v>15.29</c:v>
                </c:pt>
                <c:pt idx="1">
                  <c:v>17.7</c:v>
                </c:pt>
                <c:pt idx="2">
                  <c:v>16.78</c:v>
                </c:pt>
                <c:pt idx="3">
                  <c:v>17.82</c:v>
                </c:pt>
                <c:pt idx="4">
                  <c:v>18.52</c:v>
                </c:pt>
                <c:pt idx="5">
                  <c:v>18.86</c:v>
                </c:pt>
                <c:pt idx="6">
                  <c:v>18.2</c:v>
                </c:pt>
                <c:pt idx="7">
                  <c:v>18.0</c:v>
                </c:pt>
                <c:pt idx="8">
                  <c:v>17.99</c:v>
                </c:pt>
                <c:pt idx="9">
                  <c:v>17.06</c:v>
                </c:pt>
                <c:pt idx="10">
                  <c:v>17.94</c:v>
                </c:pt>
                <c:pt idx="11">
                  <c:v>17.77</c:v>
                </c:pt>
                <c:pt idx="12">
                  <c:v>17.76</c:v>
                </c:pt>
                <c:pt idx="13">
                  <c:v>17.7</c:v>
                </c:pt>
                <c:pt idx="14">
                  <c:v>17.89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635024"/>
        <c:axId val="-2087631760"/>
      </c:areaChart>
      <c:catAx>
        <c:axId val="-2087635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631760"/>
        <c:crosses val="autoZero"/>
        <c:auto val="1"/>
        <c:lblAlgn val="ctr"/>
        <c:lblOffset val="100"/>
        <c:noMultiLvlLbl val="0"/>
      </c:catAx>
      <c:valAx>
        <c:axId val="-20876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63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'Choroplet 1200'!$B$3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'Choroplet 1200'!$B$4:$B$18</c:f>
              <c:numCache>
                <c:formatCode>General</c:formatCode>
                <c:ptCount val="15"/>
                <c:pt idx="0">
                  <c:v>2247.6</c:v>
                </c:pt>
                <c:pt idx="1">
                  <c:v>2435.8</c:v>
                </c:pt>
                <c:pt idx="2">
                  <c:v>2246.1</c:v>
                </c:pt>
                <c:pt idx="3">
                  <c:v>2287.5</c:v>
                </c:pt>
                <c:pt idx="4">
                  <c:v>2435.4</c:v>
                </c:pt>
                <c:pt idx="5">
                  <c:v>2383.1</c:v>
                </c:pt>
                <c:pt idx="6">
                  <c:v>2251.9</c:v>
                </c:pt>
                <c:pt idx="7">
                  <c:v>2164.8</c:v>
                </c:pt>
                <c:pt idx="8">
                  <c:v>2386.7</c:v>
                </c:pt>
                <c:pt idx="9">
                  <c:v>2266.8</c:v>
                </c:pt>
                <c:pt idx="10">
                  <c:v>2223.2</c:v>
                </c:pt>
                <c:pt idx="11">
                  <c:v>2753.5</c:v>
                </c:pt>
                <c:pt idx="12">
                  <c:v>2421.6</c:v>
                </c:pt>
                <c:pt idx="13">
                  <c:v>2645.0</c:v>
                </c:pt>
                <c:pt idx="14">
                  <c:v>2255.7</c:v>
                </c:pt>
              </c:numCache>
            </c:numRef>
          </c:val>
        </c:ser>
        <c:ser>
          <c:idx val="0"/>
          <c:order val="1"/>
          <c:tx>
            <c:strRef>
              <c:f>'Choroplet 1200'!$A$3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'Choroplet 1200'!$A$4:$A$18</c:f>
              <c:numCache>
                <c:formatCode>General</c:formatCode>
                <c:ptCount val="15"/>
                <c:pt idx="0">
                  <c:v>30.7</c:v>
                </c:pt>
                <c:pt idx="1">
                  <c:v>33.74</c:v>
                </c:pt>
                <c:pt idx="2">
                  <c:v>30.73</c:v>
                </c:pt>
                <c:pt idx="3">
                  <c:v>34.74</c:v>
                </c:pt>
                <c:pt idx="4">
                  <c:v>29.16</c:v>
                </c:pt>
                <c:pt idx="5">
                  <c:v>33.24</c:v>
                </c:pt>
                <c:pt idx="6">
                  <c:v>31.64</c:v>
                </c:pt>
                <c:pt idx="7">
                  <c:v>51.33</c:v>
                </c:pt>
                <c:pt idx="8">
                  <c:v>67.75</c:v>
                </c:pt>
                <c:pt idx="9">
                  <c:v>30.53</c:v>
                </c:pt>
                <c:pt idx="10">
                  <c:v>28.5</c:v>
                </c:pt>
                <c:pt idx="11">
                  <c:v>34.45</c:v>
                </c:pt>
                <c:pt idx="12">
                  <c:v>32.82</c:v>
                </c:pt>
                <c:pt idx="13">
                  <c:v>30.13</c:v>
                </c:pt>
                <c:pt idx="14">
                  <c:v>30.05</c:v>
                </c:pt>
              </c:numCache>
            </c:numRef>
          </c:val>
        </c:ser>
        <c:ser>
          <c:idx val="2"/>
          <c:order val="2"/>
          <c:tx>
            <c:strRef>
              <c:f>'Choroplet 1200'!$C$3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'Choroplet 1200'!$C$4:$C$18</c:f>
              <c:numCache>
                <c:formatCode>General</c:formatCode>
                <c:ptCount val="15"/>
                <c:pt idx="0">
                  <c:v>22.61</c:v>
                </c:pt>
                <c:pt idx="1">
                  <c:v>21.64</c:v>
                </c:pt>
                <c:pt idx="2">
                  <c:v>24.77</c:v>
                </c:pt>
                <c:pt idx="3">
                  <c:v>22.62</c:v>
                </c:pt>
                <c:pt idx="4">
                  <c:v>21.53</c:v>
                </c:pt>
                <c:pt idx="5">
                  <c:v>23.08</c:v>
                </c:pt>
                <c:pt idx="6">
                  <c:v>23.25</c:v>
                </c:pt>
                <c:pt idx="7">
                  <c:v>22.37</c:v>
                </c:pt>
                <c:pt idx="8">
                  <c:v>22.74</c:v>
                </c:pt>
                <c:pt idx="9">
                  <c:v>23.19</c:v>
                </c:pt>
                <c:pt idx="10">
                  <c:v>22.68</c:v>
                </c:pt>
                <c:pt idx="11">
                  <c:v>23.16</c:v>
                </c:pt>
                <c:pt idx="12">
                  <c:v>22.27</c:v>
                </c:pt>
                <c:pt idx="13">
                  <c:v>22.01</c:v>
                </c:pt>
                <c:pt idx="14">
                  <c:v>24.87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599776"/>
        <c:axId val="-2087597024"/>
      </c:areaChart>
      <c:catAx>
        <c:axId val="-2087599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597024"/>
        <c:crosses val="autoZero"/>
        <c:auto val="1"/>
        <c:lblAlgn val="ctr"/>
        <c:lblOffset val="100"/>
        <c:noMultiLvlLbl val="0"/>
      </c:catAx>
      <c:valAx>
        <c:axId val="-208759702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59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'Choroplet 1200'!$C$3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'Choroplet 1200'!$C$4:$C$18</c:f>
              <c:numCache>
                <c:formatCode>General</c:formatCode>
                <c:ptCount val="15"/>
                <c:pt idx="0">
                  <c:v>22.61</c:v>
                </c:pt>
                <c:pt idx="1">
                  <c:v>21.64</c:v>
                </c:pt>
                <c:pt idx="2">
                  <c:v>24.77</c:v>
                </c:pt>
                <c:pt idx="3">
                  <c:v>22.62</c:v>
                </c:pt>
                <c:pt idx="4">
                  <c:v>21.53</c:v>
                </c:pt>
                <c:pt idx="5">
                  <c:v>23.08</c:v>
                </c:pt>
                <c:pt idx="6">
                  <c:v>23.25</c:v>
                </c:pt>
                <c:pt idx="7">
                  <c:v>22.37</c:v>
                </c:pt>
                <c:pt idx="8">
                  <c:v>22.74</c:v>
                </c:pt>
                <c:pt idx="9">
                  <c:v>23.19</c:v>
                </c:pt>
                <c:pt idx="10">
                  <c:v>22.68</c:v>
                </c:pt>
                <c:pt idx="11">
                  <c:v>23.16</c:v>
                </c:pt>
                <c:pt idx="12">
                  <c:v>22.27</c:v>
                </c:pt>
                <c:pt idx="13">
                  <c:v>22.01</c:v>
                </c:pt>
                <c:pt idx="14">
                  <c:v>24.87</c:v>
                </c:pt>
              </c:numCache>
            </c:numRef>
          </c:val>
        </c:ser>
        <c:ser>
          <c:idx val="1"/>
          <c:order val="1"/>
          <c:tx>
            <c:strRef>
              <c:f>'Choroplet 1200'!$D$3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'Choroplet 1200'!$D$4:$D$18</c:f>
              <c:numCache>
                <c:formatCode>General</c:formatCode>
                <c:ptCount val="15"/>
                <c:pt idx="0">
                  <c:v>12.14</c:v>
                </c:pt>
                <c:pt idx="1">
                  <c:v>33.08</c:v>
                </c:pt>
                <c:pt idx="2">
                  <c:v>18.07</c:v>
                </c:pt>
                <c:pt idx="3">
                  <c:v>47.39</c:v>
                </c:pt>
                <c:pt idx="4">
                  <c:v>11.47</c:v>
                </c:pt>
                <c:pt idx="5">
                  <c:v>36.95</c:v>
                </c:pt>
                <c:pt idx="6">
                  <c:v>58.8</c:v>
                </c:pt>
                <c:pt idx="7">
                  <c:v>11.94</c:v>
                </c:pt>
                <c:pt idx="8">
                  <c:v>42.47</c:v>
                </c:pt>
                <c:pt idx="9">
                  <c:v>61.19</c:v>
                </c:pt>
                <c:pt idx="10">
                  <c:v>40.35</c:v>
                </c:pt>
                <c:pt idx="11">
                  <c:v>11.72</c:v>
                </c:pt>
                <c:pt idx="12">
                  <c:v>30.33</c:v>
                </c:pt>
                <c:pt idx="13">
                  <c:v>61.09</c:v>
                </c:pt>
                <c:pt idx="14">
                  <c:v>12.38</c:v>
                </c:pt>
              </c:numCache>
            </c:numRef>
          </c:val>
        </c:ser>
        <c:ser>
          <c:idx val="2"/>
          <c:order val="2"/>
          <c:tx>
            <c:strRef>
              <c:f>'Choroplet 1200'!$E$3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'Choroplet 1200'!$E$4:$E$18</c:f>
              <c:numCache>
                <c:formatCode>General</c:formatCode>
                <c:ptCount val="15"/>
                <c:pt idx="0">
                  <c:v>15.49</c:v>
                </c:pt>
                <c:pt idx="1">
                  <c:v>16.25</c:v>
                </c:pt>
                <c:pt idx="2">
                  <c:v>12.29</c:v>
                </c:pt>
                <c:pt idx="3">
                  <c:v>11.11</c:v>
                </c:pt>
                <c:pt idx="4">
                  <c:v>12.4</c:v>
                </c:pt>
                <c:pt idx="5">
                  <c:v>11.64</c:v>
                </c:pt>
                <c:pt idx="6">
                  <c:v>11.91</c:v>
                </c:pt>
                <c:pt idx="7">
                  <c:v>12.8</c:v>
                </c:pt>
                <c:pt idx="8">
                  <c:v>12.28</c:v>
                </c:pt>
                <c:pt idx="9">
                  <c:v>12.29</c:v>
                </c:pt>
                <c:pt idx="10">
                  <c:v>11.27</c:v>
                </c:pt>
                <c:pt idx="11">
                  <c:v>12.71</c:v>
                </c:pt>
                <c:pt idx="12">
                  <c:v>13.54</c:v>
                </c:pt>
                <c:pt idx="13">
                  <c:v>12.9</c:v>
                </c:pt>
                <c:pt idx="14">
                  <c:v>19.16</c:v>
                </c:pt>
              </c:numCache>
            </c:numRef>
          </c:val>
        </c:ser>
        <c:ser>
          <c:idx val="3"/>
          <c:order val="3"/>
          <c:tx>
            <c:strRef>
              <c:f>'Choroplet 1200'!$F$3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'Choroplet 1200'!$F$4:$F$18</c:f>
              <c:numCache>
                <c:formatCode>General</c:formatCode>
                <c:ptCount val="15"/>
                <c:pt idx="0">
                  <c:v>6.12</c:v>
                </c:pt>
                <c:pt idx="1">
                  <c:v>10.7</c:v>
                </c:pt>
                <c:pt idx="2">
                  <c:v>10.81</c:v>
                </c:pt>
                <c:pt idx="3">
                  <c:v>10.73</c:v>
                </c:pt>
                <c:pt idx="4">
                  <c:v>10.86</c:v>
                </c:pt>
                <c:pt idx="5">
                  <c:v>12.04</c:v>
                </c:pt>
                <c:pt idx="6">
                  <c:v>10.76</c:v>
                </c:pt>
                <c:pt idx="7">
                  <c:v>10.77</c:v>
                </c:pt>
                <c:pt idx="8">
                  <c:v>10.85</c:v>
                </c:pt>
                <c:pt idx="9">
                  <c:v>10.95</c:v>
                </c:pt>
                <c:pt idx="10">
                  <c:v>12.58</c:v>
                </c:pt>
                <c:pt idx="11">
                  <c:v>6.53</c:v>
                </c:pt>
                <c:pt idx="12">
                  <c:v>11.04</c:v>
                </c:pt>
                <c:pt idx="13">
                  <c:v>11.28</c:v>
                </c:pt>
                <c:pt idx="14">
                  <c:v>11.32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568720"/>
        <c:axId val="-2087565728"/>
      </c:areaChart>
      <c:catAx>
        <c:axId val="-2087568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565728"/>
        <c:crosses val="autoZero"/>
        <c:auto val="1"/>
        <c:lblAlgn val="ctr"/>
        <c:lblOffset val="100"/>
        <c:noMultiLvlLbl val="0"/>
      </c:catAx>
      <c:valAx>
        <c:axId val="-20875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56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'Choroplet 500'!$B$3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'Choroplet 500'!$B$4:$B$18</c:f>
              <c:numCache>
                <c:formatCode>General</c:formatCode>
                <c:ptCount val="15"/>
                <c:pt idx="0">
                  <c:v>2125.6</c:v>
                </c:pt>
                <c:pt idx="1">
                  <c:v>2119.3</c:v>
                </c:pt>
                <c:pt idx="2">
                  <c:v>2277.4</c:v>
                </c:pt>
                <c:pt idx="3">
                  <c:v>2174.3</c:v>
                </c:pt>
                <c:pt idx="4">
                  <c:v>2149.6</c:v>
                </c:pt>
                <c:pt idx="5">
                  <c:v>2143.8</c:v>
                </c:pt>
                <c:pt idx="6">
                  <c:v>2094.6</c:v>
                </c:pt>
                <c:pt idx="7">
                  <c:v>1845.7</c:v>
                </c:pt>
                <c:pt idx="8">
                  <c:v>1843.0</c:v>
                </c:pt>
                <c:pt idx="9">
                  <c:v>1938.4</c:v>
                </c:pt>
                <c:pt idx="10">
                  <c:v>1885.7</c:v>
                </c:pt>
                <c:pt idx="11">
                  <c:v>2070.7</c:v>
                </c:pt>
                <c:pt idx="12">
                  <c:v>1908.6</c:v>
                </c:pt>
                <c:pt idx="13">
                  <c:v>1884.0</c:v>
                </c:pt>
                <c:pt idx="14">
                  <c:v>2129.1</c:v>
                </c:pt>
              </c:numCache>
            </c:numRef>
          </c:val>
        </c:ser>
        <c:ser>
          <c:idx val="0"/>
          <c:order val="1"/>
          <c:tx>
            <c:strRef>
              <c:f>'Choroplet 500'!$A$3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'Choroplet 500'!$A$4:$A$18</c:f>
              <c:numCache>
                <c:formatCode>General</c:formatCode>
                <c:ptCount val="15"/>
                <c:pt idx="0">
                  <c:v>35.88</c:v>
                </c:pt>
                <c:pt idx="1">
                  <c:v>18.76</c:v>
                </c:pt>
                <c:pt idx="2">
                  <c:v>39.51</c:v>
                </c:pt>
                <c:pt idx="3">
                  <c:v>19.31</c:v>
                </c:pt>
                <c:pt idx="4">
                  <c:v>19.58</c:v>
                </c:pt>
                <c:pt idx="5">
                  <c:v>19.66</c:v>
                </c:pt>
                <c:pt idx="6">
                  <c:v>16.66</c:v>
                </c:pt>
                <c:pt idx="7">
                  <c:v>15.79</c:v>
                </c:pt>
                <c:pt idx="8">
                  <c:v>16.51</c:v>
                </c:pt>
                <c:pt idx="9">
                  <c:v>18.08</c:v>
                </c:pt>
                <c:pt idx="10">
                  <c:v>17.62</c:v>
                </c:pt>
                <c:pt idx="11">
                  <c:v>17.83</c:v>
                </c:pt>
                <c:pt idx="12">
                  <c:v>17.01</c:v>
                </c:pt>
                <c:pt idx="13">
                  <c:v>16.1</c:v>
                </c:pt>
                <c:pt idx="14">
                  <c:v>33.52</c:v>
                </c:pt>
              </c:numCache>
            </c:numRef>
          </c:val>
        </c:ser>
        <c:ser>
          <c:idx val="2"/>
          <c:order val="2"/>
          <c:tx>
            <c:strRef>
              <c:f>'Choroplet 500'!$C$3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'Choroplet 500'!$C$4:$C$18</c:f>
              <c:numCache>
                <c:formatCode>General</c:formatCode>
                <c:ptCount val="15"/>
                <c:pt idx="0">
                  <c:v>18.34</c:v>
                </c:pt>
                <c:pt idx="1">
                  <c:v>19.31</c:v>
                </c:pt>
                <c:pt idx="2">
                  <c:v>17.29</c:v>
                </c:pt>
                <c:pt idx="3">
                  <c:v>18.72</c:v>
                </c:pt>
                <c:pt idx="4">
                  <c:v>18.22</c:v>
                </c:pt>
                <c:pt idx="5">
                  <c:v>17.94</c:v>
                </c:pt>
                <c:pt idx="6">
                  <c:v>19.57</c:v>
                </c:pt>
                <c:pt idx="7">
                  <c:v>18.12</c:v>
                </c:pt>
                <c:pt idx="8">
                  <c:v>17.11</c:v>
                </c:pt>
                <c:pt idx="9">
                  <c:v>18.54</c:v>
                </c:pt>
                <c:pt idx="10">
                  <c:v>19.07</c:v>
                </c:pt>
                <c:pt idx="11">
                  <c:v>17.92</c:v>
                </c:pt>
                <c:pt idx="12">
                  <c:v>12.98</c:v>
                </c:pt>
                <c:pt idx="13">
                  <c:v>17.86</c:v>
                </c:pt>
                <c:pt idx="14">
                  <c:v>18.22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534752"/>
        <c:axId val="-2087532000"/>
      </c:areaChart>
      <c:catAx>
        <c:axId val="-2087534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532000"/>
        <c:crosses val="autoZero"/>
        <c:auto val="1"/>
        <c:lblAlgn val="ctr"/>
        <c:lblOffset val="100"/>
        <c:noMultiLvlLbl val="0"/>
      </c:catAx>
      <c:valAx>
        <c:axId val="-208753200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53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'Choroplet 500'!$C$3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'Choroplet 500'!$C$4:$C$18</c:f>
              <c:numCache>
                <c:formatCode>General</c:formatCode>
                <c:ptCount val="15"/>
                <c:pt idx="0">
                  <c:v>18.34</c:v>
                </c:pt>
                <c:pt idx="1">
                  <c:v>19.31</c:v>
                </c:pt>
                <c:pt idx="2">
                  <c:v>17.29</c:v>
                </c:pt>
                <c:pt idx="3">
                  <c:v>18.72</c:v>
                </c:pt>
                <c:pt idx="4">
                  <c:v>18.22</c:v>
                </c:pt>
                <c:pt idx="5">
                  <c:v>17.94</c:v>
                </c:pt>
                <c:pt idx="6">
                  <c:v>19.57</c:v>
                </c:pt>
                <c:pt idx="7">
                  <c:v>18.12</c:v>
                </c:pt>
                <c:pt idx="8">
                  <c:v>17.11</c:v>
                </c:pt>
                <c:pt idx="9">
                  <c:v>18.54</c:v>
                </c:pt>
                <c:pt idx="10">
                  <c:v>19.07</c:v>
                </c:pt>
                <c:pt idx="11">
                  <c:v>17.92</c:v>
                </c:pt>
                <c:pt idx="12">
                  <c:v>12.98</c:v>
                </c:pt>
                <c:pt idx="13">
                  <c:v>17.86</c:v>
                </c:pt>
                <c:pt idx="14">
                  <c:v>18.22</c:v>
                </c:pt>
              </c:numCache>
            </c:numRef>
          </c:val>
        </c:ser>
        <c:ser>
          <c:idx val="1"/>
          <c:order val="1"/>
          <c:tx>
            <c:strRef>
              <c:f>'Choroplet 500'!$D$3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'Choroplet 500'!$D$4:$D$18</c:f>
              <c:numCache>
                <c:formatCode>General</c:formatCode>
                <c:ptCount val="15"/>
                <c:pt idx="0">
                  <c:v>11.64</c:v>
                </c:pt>
                <c:pt idx="1">
                  <c:v>15.63</c:v>
                </c:pt>
                <c:pt idx="2">
                  <c:v>11.96</c:v>
                </c:pt>
                <c:pt idx="3">
                  <c:v>16.96</c:v>
                </c:pt>
                <c:pt idx="4">
                  <c:v>27.83</c:v>
                </c:pt>
                <c:pt idx="5">
                  <c:v>17.64</c:v>
                </c:pt>
                <c:pt idx="6">
                  <c:v>21.67</c:v>
                </c:pt>
                <c:pt idx="7">
                  <c:v>31.51</c:v>
                </c:pt>
                <c:pt idx="8">
                  <c:v>29.29</c:v>
                </c:pt>
                <c:pt idx="9">
                  <c:v>26.67</c:v>
                </c:pt>
                <c:pt idx="10">
                  <c:v>19.09</c:v>
                </c:pt>
                <c:pt idx="11">
                  <c:v>31.78</c:v>
                </c:pt>
                <c:pt idx="12">
                  <c:v>19.17</c:v>
                </c:pt>
                <c:pt idx="13">
                  <c:v>34.48</c:v>
                </c:pt>
                <c:pt idx="14">
                  <c:v>29.79</c:v>
                </c:pt>
              </c:numCache>
            </c:numRef>
          </c:val>
        </c:ser>
        <c:ser>
          <c:idx val="2"/>
          <c:order val="2"/>
          <c:tx>
            <c:strRef>
              <c:f>'Choroplet 500'!$E$3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'Choroplet 500'!$E$4:$E$18</c:f>
              <c:numCache>
                <c:formatCode>General</c:formatCode>
                <c:ptCount val="15"/>
                <c:pt idx="0">
                  <c:v>9.61</c:v>
                </c:pt>
                <c:pt idx="1">
                  <c:v>10.63</c:v>
                </c:pt>
                <c:pt idx="2">
                  <c:v>10.54</c:v>
                </c:pt>
                <c:pt idx="3">
                  <c:v>9.89</c:v>
                </c:pt>
                <c:pt idx="4">
                  <c:v>9.16</c:v>
                </c:pt>
                <c:pt idx="5">
                  <c:v>12.58</c:v>
                </c:pt>
                <c:pt idx="6">
                  <c:v>10.24</c:v>
                </c:pt>
                <c:pt idx="7">
                  <c:v>9.35</c:v>
                </c:pt>
                <c:pt idx="8">
                  <c:v>9.87</c:v>
                </c:pt>
                <c:pt idx="9">
                  <c:v>9.31</c:v>
                </c:pt>
                <c:pt idx="10">
                  <c:v>9.91</c:v>
                </c:pt>
                <c:pt idx="11">
                  <c:v>9.28</c:v>
                </c:pt>
                <c:pt idx="12">
                  <c:v>8.83</c:v>
                </c:pt>
                <c:pt idx="13">
                  <c:v>9.84</c:v>
                </c:pt>
                <c:pt idx="14">
                  <c:v>8.55</c:v>
                </c:pt>
              </c:numCache>
            </c:numRef>
          </c:val>
        </c:ser>
        <c:ser>
          <c:idx val="3"/>
          <c:order val="3"/>
          <c:tx>
            <c:strRef>
              <c:f>'Choroplet 500'!$F$3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'Choroplet 500'!$F$4:$F$18</c:f>
              <c:numCache>
                <c:formatCode>General</c:formatCode>
                <c:ptCount val="15"/>
                <c:pt idx="0">
                  <c:v>8.140000000000001</c:v>
                </c:pt>
                <c:pt idx="1">
                  <c:v>8.11</c:v>
                </c:pt>
                <c:pt idx="2">
                  <c:v>8.630000000000001</c:v>
                </c:pt>
                <c:pt idx="3">
                  <c:v>7.91</c:v>
                </c:pt>
                <c:pt idx="4">
                  <c:v>7.75</c:v>
                </c:pt>
                <c:pt idx="5">
                  <c:v>7.96</c:v>
                </c:pt>
                <c:pt idx="6">
                  <c:v>9.04</c:v>
                </c:pt>
                <c:pt idx="7">
                  <c:v>10.03</c:v>
                </c:pt>
                <c:pt idx="8">
                  <c:v>7.79</c:v>
                </c:pt>
                <c:pt idx="9">
                  <c:v>7.38</c:v>
                </c:pt>
                <c:pt idx="10">
                  <c:v>7.45</c:v>
                </c:pt>
                <c:pt idx="11">
                  <c:v>9.23</c:v>
                </c:pt>
                <c:pt idx="12">
                  <c:v>8.77</c:v>
                </c:pt>
                <c:pt idx="13">
                  <c:v>8.01</c:v>
                </c:pt>
                <c:pt idx="14">
                  <c:v>7.73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499264"/>
        <c:axId val="-2087496000"/>
      </c:areaChart>
      <c:catAx>
        <c:axId val="-208749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496000"/>
        <c:crosses val="autoZero"/>
        <c:auto val="1"/>
        <c:lblAlgn val="ctr"/>
        <c:lblOffset val="100"/>
        <c:noMultiLvlLbl val="0"/>
      </c:catAx>
      <c:valAx>
        <c:axId val="-20874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49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'Choroplet 100'!$B$3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'Choroplet 100'!$B$4:$B$18</c:f>
              <c:numCache>
                <c:formatCode>General</c:formatCode>
                <c:ptCount val="15"/>
                <c:pt idx="0">
                  <c:v>1929.3</c:v>
                </c:pt>
                <c:pt idx="1">
                  <c:v>1688.2</c:v>
                </c:pt>
                <c:pt idx="2">
                  <c:v>1501.3</c:v>
                </c:pt>
                <c:pt idx="3">
                  <c:v>1898.6</c:v>
                </c:pt>
                <c:pt idx="4">
                  <c:v>1942.8</c:v>
                </c:pt>
                <c:pt idx="5">
                  <c:v>1855.0</c:v>
                </c:pt>
                <c:pt idx="6">
                  <c:v>1960.0</c:v>
                </c:pt>
                <c:pt idx="7">
                  <c:v>1824.3</c:v>
                </c:pt>
                <c:pt idx="8">
                  <c:v>1994.4</c:v>
                </c:pt>
                <c:pt idx="9">
                  <c:v>1689.6</c:v>
                </c:pt>
                <c:pt idx="10">
                  <c:v>1637.2</c:v>
                </c:pt>
                <c:pt idx="11">
                  <c:v>1671.2</c:v>
                </c:pt>
                <c:pt idx="12">
                  <c:v>1640.3</c:v>
                </c:pt>
                <c:pt idx="13">
                  <c:v>1565.5</c:v>
                </c:pt>
                <c:pt idx="14">
                  <c:v>1946.5</c:v>
                </c:pt>
              </c:numCache>
            </c:numRef>
          </c:val>
        </c:ser>
        <c:ser>
          <c:idx val="0"/>
          <c:order val="1"/>
          <c:tx>
            <c:strRef>
              <c:f>'Choroplet 100'!$A$3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'Choroplet 100'!$A$4:$A$18</c:f>
              <c:numCache>
                <c:formatCode>General</c:formatCode>
                <c:ptCount val="15"/>
                <c:pt idx="0">
                  <c:v>14.16</c:v>
                </c:pt>
                <c:pt idx="1">
                  <c:v>13.75</c:v>
                </c:pt>
                <c:pt idx="2">
                  <c:v>25.06</c:v>
                </c:pt>
                <c:pt idx="3">
                  <c:v>15.52</c:v>
                </c:pt>
                <c:pt idx="4">
                  <c:v>13.34</c:v>
                </c:pt>
                <c:pt idx="5">
                  <c:v>15.19</c:v>
                </c:pt>
                <c:pt idx="6">
                  <c:v>16.34</c:v>
                </c:pt>
                <c:pt idx="7">
                  <c:v>15.91</c:v>
                </c:pt>
                <c:pt idx="8">
                  <c:v>18.12</c:v>
                </c:pt>
                <c:pt idx="9">
                  <c:v>13.33</c:v>
                </c:pt>
                <c:pt idx="10">
                  <c:v>20.6</c:v>
                </c:pt>
                <c:pt idx="11">
                  <c:v>12.94</c:v>
                </c:pt>
                <c:pt idx="12">
                  <c:v>15.9</c:v>
                </c:pt>
                <c:pt idx="13">
                  <c:v>19.45</c:v>
                </c:pt>
                <c:pt idx="14">
                  <c:v>12.87</c:v>
                </c:pt>
              </c:numCache>
            </c:numRef>
          </c:val>
        </c:ser>
        <c:ser>
          <c:idx val="2"/>
          <c:order val="2"/>
          <c:tx>
            <c:strRef>
              <c:f>'Choroplet 100'!$C$3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'Choroplet 100'!$C$4:$C$18</c:f>
              <c:numCache>
                <c:formatCode>General</c:formatCode>
                <c:ptCount val="15"/>
                <c:pt idx="0">
                  <c:v>15.5</c:v>
                </c:pt>
                <c:pt idx="1">
                  <c:v>13.85</c:v>
                </c:pt>
                <c:pt idx="2">
                  <c:v>14.31</c:v>
                </c:pt>
                <c:pt idx="3">
                  <c:v>14.74</c:v>
                </c:pt>
                <c:pt idx="4">
                  <c:v>15.33</c:v>
                </c:pt>
                <c:pt idx="5">
                  <c:v>13.61</c:v>
                </c:pt>
                <c:pt idx="6">
                  <c:v>15.52</c:v>
                </c:pt>
                <c:pt idx="7">
                  <c:v>14.05</c:v>
                </c:pt>
                <c:pt idx="8">
                  <c:v>15.05</c:v>
                </c:pt>
                <c:pt idx="9">
                  <c:v>14.19</c:v>
                </c:pt>
                <c:pt idx="10">
                  <c:v>15.74</c:v>
                </c:pt>
                <c:pt idx="11">
                  <c:v>13.55</c:v>
                </c:pt>
                <c:pt idx="12">
                  <c:v>13.72</c:v>
                </c:pt>
                <c:pt idx="13">
                  <c:v>16.63</c:v>
                </c:pt>
                <c:pt idx="14">
                  <c:v>14.37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463728"/>
        <c:axId val="-2087460976"/>
      </c:areaChart>
      <c:catAx>
        <c:axId val="-2087463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460976"/>
        <c:crosses val="autoZero"/>
        <c:auto val="1"/>
        <c:lblAlgn val="ctr"/>
        <c:lblOffset val="100"/>
        <c:noMultiLvlLbl val="0"/>
      </c:catAx>
      <c:valAx>
        <c:axId val="-208746097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46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'Choroplet 100'!$C$3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'Choroplet 100'!$C$4:$C$18</c:f>
              <c:numCache>
                <c:formatCode>General</c:formatCode>
                <c:ptCount val="15"/>
                <c:pt idx="0">
                  <c:v>15.5</c:v>
                </c:pt>
                <c:pt idx="1">
                  <c:v>13.85</c:v>
                </c:pt>
                <c:pt idx="2">
                  <c:v>14.31</c:v>
                </c:pt>
                <c:pt idx="3">
                  <c:v>14.74</c:v>
                </c:pt>
                <c:pt idx="4">
                  <c:v>15.33</c:v>
                </c:pt>
                <c:pt idx="5">
                  <c:v>13.61</c:v>
                </c:pt>
                <c:pt idx="6">
                  <c:v>15.52</c:v>
                </c:pt>
                <c:pt idx="7">
                  <c:v>14.05</c:v>
                </c:pt>
                <c:pt idx="8">
                  <c:v>15.05</c:v>
                </c:pt>
                <c:pt idx="9">
                  <c:v>14.19</c:v>
                </c:pt>
                <c:pt idx="10">
                  <c:v>15.74</c:v>
                </c:pt>
                <c:pt idx="11">
                  <c:v>13.55</c:v>
                </c:pt>
                <c:pt idx="12">
                  <c:v>13.72</c:v>
                </c:pt>
                <c:pt idx="13">
                  <c:v>16.63</c:v>
                </c:pt>
                <c:pt idx="14">
                  <c:v>14.37</c:v>
                </c:pt>
              </c:numCache>
            </c:numRef>
          </c:val>
        </c:ser>
        <c:ser>
          <c:idx val="1"/>
          <c:order val="1"/>
          <c:tx>
            <c:strRef>
              <c:f>'Choroplet 100'!$D$3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'Choroplet 100'!$D$4:$D$18</c:f>
              <c:numCache>
                <c:formatCode>General</c:formatCode>
                <c:ptCount val="15"/>
                <c:pt idx="0">
                  <c:v>7.86</c:v>
                </c:pt>
                <c:pt idx="1">
                  <c:v>9.38</c:v>
                </c:pt>
                <c:pt idx="2">
                  <c:v>7.62</c:v>
                </c:pt>
                <c:pt idx="3">
                  <c:v>12.33</c:v>
                </c:pt>
                <c:pt idx="4">
                  <c:v>9.210000000000001</c:v>
                </c:pt>
                <c:pt idx="5">
                  <c:v>6.62</c:v>
                </c:pt>
                <c:pt idx="6">
                  <c:v>12.95</c:v>
                </c:pt>
                <c:pt idx="7">
                  <c:v>8.95</c:v>
                </c:pt>
                <c:pt idx="8">
                  <c:v>7.86</c:v>
                </c:pt>
                <c:pt idx="9">
                  <c:v>12.0</c:v>
                </c:pt>
                <c:pt idx="10">
                  <c:v>10.32</c:v>
                </c:pt>
                <c:pt idx="11">
                  <c:v>7.94</c:v>
                </c:pt>
                <c:pt idx="12">
                  <c:v>10.23</c:v>
                </c:pt>
                <c:pt idx="13">
                  <c:v>9.45</c:v>
                </c:pt>
                <c:pt idx="14">
                  <c:v>9.7</c:v>
                </c:pt>
              </c:numCache>
            </c:numRef>
          </c:val>
        </c:ser>
        <c:ser>
          <c:idx val="2"/>
          <c:order val="2"/>
          <c:tx>
            <c:strRef>
              <c:f>'Choroplet 100'!$E$3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'Choroplet 100'!$E$4:$E$18</c:f>
              <c:numCache>
                <c:formatCode>General</c:formatCode>
                <c:ptCount val="15"/>
                <c:pt idx="0">
                  <c:v>6.81</c:v>
                </c:pt>
                <c:pt idx="1">
                  <c:v>7.36</c:v>
                </c:pt>
                <c:pt idx="2">
                  <c:v>7.61</c:v>
                </c:pt>
                <c:pt idx="3">
                  <c:v>6.45</c:v>
                </c:pt>
                <c:pt idx="4">
                  <c:v>8.75</c:v>
                </c:pt>
                <c:pt idx="5">
                  <c:v>11.22</c:v>
                </c:pt>
                <c:pt idx="6">
                  <c:v>7.59</c:v>
                </c:pt>
                <c:pt idx="7">
                  <c:v>7.62</c:v>
                </c:pt>
                <c:pt idx="8">
                  <c:v>13.99</c:v>
                </c:pt>
                <c:pt idx="9">
                  <c:v>8.0</c:v>
                </c:pt>
                <c:pt idx="10">
                  <c:v>8.56</c:v>
                </c:pt>
                <c:pt idx="11">
                  <c:v>6.71</c:v>
                </c:pt>
                <c:pt idx="12">
                  <c:v>10.02</c:v>
                </c:pt>
                <c:pt idx="13">
                  <c:v>8.93</c:v>
                </c:pt>
                <c:pt idx="14">
                  <c:v>8.98</c:v>
                </c:pt>
              </c:numCache>
            </c:numRef>
          </c:val>
        </c:ser>
        <c:ser>
          <c:idx val="3"/>
          <c:order val="3"/>
          <c:tx>
            <c:strRef>
              <c:f>'Choroplet 100'!$F$3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'Choroplet 100'!$F$4:$F$18</c:f>
              <c:numCache>
                <c:formatCode>General</c:formatCode>
                <c:ptCount val="15"/>
                <c:pt idx="0">
                  <c:v>5.52</c:v>
                </c:pt>
                <c:pt idx="1">
                  <c:v>6.13</c:v>
                </c:pt>
                <c:pt idx="2">
                  <c:v>5.58</c:v>
                </c:pt>
                <c:pt idx="3">
                  <c:v>6.21</c:v>
                </c:pt>
                <c:pt idx="4">
                  <c:v>5.44</c:v>
                </c:pt>
                <c:pt idx="5">
                  <c:v>6.09</c:v>
                </c:pt>
                <c:pt idx="6">
                  <c:v>7.52</c:v>
                </c:pt>
                <c:pt idx="7">
                  <c:v>5.69</c:v>
                </c:pt>
                <c:pt idx="8">
                  <c:v>6.16</c:v>
                </c:pt>
                <c:pt idx="9">
                  <c:v>5.64</c:v>
                </c:pt>
                <c:pt idx="10">
                  <c:v>5.62</c:v>
                </c:pt>
                <c:pt idx="11">
                  <c:v>5.35</c:v>
                </c:pt>
                <c:pt idx="12">
                  <c:v>5.36</c:v>
                </c:pt>
                <c:pt idx="13">
                  <c:v>6.2</c:v>
                </c:pt>
                <c:pt idx="14">
                  <c:v>5.67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428240"/>
        <c:axId val="-2087424976"/>
      </c:areaChart>
      <c:catAx>
        <c:axId val="-2087428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424976"/>
        <c:crosses val="autoZero"/>
        <c:auto val="1"/>
        <c:lblAlgn val="ctr"/>
        <c:lblOffset val="100"/>
        <c:noMultiLvlLbl val="0"/>
      </c:catAx>
      <c:valAx>
        <c:axId val="-2087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42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GeoJSON time per 1K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Choroplets!$E$3</c:f>
              <c:strCache>
                <c:ptCount val="1"/>
                <c:pt idx="0">
                  <c:v>Process GeoJSON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Choroplets!$C$13:$C$18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Choroplets!$E$13:$E$18</c:f>
              <c:numCache>
                <c:formatCode>0.00</c:formatCode>
                <c:ptCount val="6"/>
                <c:pt idx="0">
                  <c:v>1.269674912723475</c:v>
                </c:pt>
                <c:pt idx="1">
                  <c:v>1.333673260114237</c:v>
                </c:pt>
                <c:pt idx="2">
                  <c:v>1.361790291569485</c:v>
                </c:pt>
                <c:pt idx="3">
                  <c:v>1.474954669851834</c:v>
                </c:pt>
                <c:pt idx="4">
                  <c:v>1.623218314572255</c:v>
                </c:pt>
                <c:pt idx="5">
                  <c:v>2.304901999720712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709824"/>
        <c:axId val="-2088706064"/>
      </c:scatterChart>
      <c:valAx>
        <c:axId val="-2088709824"/>
        <c:scaling>
          <c:orientation val="minMax"/>
          <c:min val="7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06064"/>
        <c:crosses val="autoZero"/>
        <c:crossBetween val="midCat"/>
      </c:valAx>
      <c:valAx>
        <c:axId val="-20887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per 1K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0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for </a:t>
            </a:r>
            <a:r>
              <a:rPr lang="en-US"/>
              <a:t>Drawing and Operations per 1K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Choroplets!$F$3</c:f>
              <c:strCache>
                <c:ptCount val="1"/>
                <c:pt idx="0">
                  <c:v>Draw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Choroplets!$C$13:$C$18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Choroplets!$F$13:$F$18</c:f>
              <c:numCache>
                <c:formatCode>0,000</c:formatCode>
                <c:ptCount val="6"/>
                <c:pt idx="0">
                  <c:v>0.0559856726964348</c:v>
                </c:pt>
                <c:pt idx="1">
                  <c:v>0.0381906573071939</c:v>
                </c:pt>
                <c:pt idx="2">
                  <c:v>0.0337715953687798</c:v>
                </c:pt>
                <c:pt idx="3">
                  <c:v>0.0140701496228388</c:v>
                </c:pt>
                <c:pt idx="4">
                  <c:v>0.0141366451342892</c:v>
                </c:pt>
                <c:pt idx="5">
                  <c:v>0.0188036180907956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Choroplets!$G$3</c:f>
              <c:strCache>
                <c:ptCount val="1"/>
                <c:pt idx="0">
                  <c:v>Pan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Choroplets!$C$13:$C$18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Choroplets!$G$13:$G$18</c:f>
              <c:numCache>
                <c:formatCode>0,000</c:formatCode>
                <c:ptCount val="6"/>
                <c:pt idx="0">
                  <c:v>0.0294674269241138</c:v>
                </c:pt>
                <c:pt idx="1">
                  <c:v>0.0263694621233005</c:v>
                </c:pt>
                <c:pt idx="2">
                  <c:v>0.0242026414901095</c:v>
                </c:pt>
                <c:pt idx="3">
                  <c:v>0.0200866685753045</c:v>
                </c:pt>
                <c:pt idx="4">
                  <c:v>0.0181222748125796</c:v>
                </c:pt>
                <c:pt idx="5">
                  <c:v>0.0121639320879865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Choroplets!$H$3</c:f>
              <c:strCache>
                <c:ptCount val="1"/>
                <c:pt idx="0">
                  <c:v>Zoom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Choroplets!$C$13:$C$18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Choroplets!$H$13:$H$18</c:f>
              <c:numCache>
                <c:formatCode>0,000</c:formatCode>
                <c:ptCount val="6"/>
                <c:pt idx="0">
                  <c:v>0.0141720549845496</c:v>
                </c:pt>
                <c:pt idx="1">
                  <c:v>0.0135567860838437</c:v>
                </c:pt>
                <c:pt idx="2">
                  <c:v>0.0106899810524062</c:v>
                </c:pt>
                <c:pt idx="3">
                  <c:v>0.00812874480383616</c:v>
                </c:pt>
                <c:pt idx="4">
                  <c:v>0.00775018556283103</c:v>
                </c:pt>
                <c:pt idx="5">
                  <c:v>0.0109835814247652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Choroplets!$I$3</c:f>
              <c:strCache>
                <c:ptCount val="1"/>
                <c:pt idx="0">
                  <c:v>Filtering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Choroplets!$C$13:$C$18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Choroplets!$I$13:$I$18</c:f>
              <c:numCache>
                <c:formatCode>0,000</c:formatCode>
                <c:ptCount val="6"/>
                <c:pt idx="0">
                  <c:v>0.0102577857975997</c:v>
                </c:pt>
                <c:pt idx="1">
                  <c:v>0.00955890088787144</c:v>
                </c:pt>
                <c:pt idx="2">
                  <c:v>0.00987993649995577</c:v>
                </c:pt>
                <c:pt idx="3">
                  <c:v>0.00645817363883852</c:v>
                </c:pt>
                <c:pt idx="4">
                  <c:v>0.0065077613442757</c:v>
                </c:pt>
                <c:pt idx="5">
                  <c:v>0.00753135466590823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70496"/>
        <c:axId val="-2088666224"/>
      </c:scatterChart>
      <c:valAx>
        <c:axId val="-2088670496"/>
        <c:scaling>
          <c:orientation val="minMax"/>
          <c:max val="2.5E6"/>
          <c:min val="7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666224"/>
        <c:crosses val="autoZero"/>
        <c:crossBetween val="midCat"/>
        <c:majorUnit val="500000.0"/>
      </c:valAx>
      <c:valAx>
        <c:axId val="-20886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per 1K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67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Process GeoJSON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Choroplets!$E$3</c:f>
              <c:strCache>
                <c:ptCount val="1"/>
                <c:pt idx="0">
                  <c:v>Process GeoJSON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Choroplets!$A$4:$A$9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Choroplets!$E$4:$E$9</c:f>
              <c:numCache>
                <c:formatCode>#,#00</c:formatCode>
                <c:ptCount val="6"/>
                <c:pt idx="0">
                  <c:v>3124.124</c:v>
                </c:pt>
                <c:pt idx="1">
                  <c:v>2670.536666666666</c:v>
                </c:pt>
                <c:pt idx="2">
                  <c:v>2437.638666666667</c:v>
                </c:pt>
                <c:pt idx="3">
                  <c:v>2395.614</c:v>
                </c:pt>
                <c:pt idx="4">
                  <c:v>2060.774666666667</c:v>
                </c:pt>
                <c:pt idx="5">
                  <c:v>1799.112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44848"/>
        <c:axId val="-2088641088"/>
      </c:scatterChart>
      <c:valAx>
        <c:axId val="-2088644848"/>
        <c:scaling>
          <c:orientation val="minMax"/>
          <c:max val="2.5E6"/>
          <c:min val="7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641088"/>
        <c:crosses val="autoZero"/>
        <c:crossBetween val="midCat"/>
        <c:majorUnit val="500000.0"/>
      </c:valAx>
      <c:valAx>
        <c:axId val="-20886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64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Drawing and Operations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Choroplets!$F$3</c:f>
              <c:strCache>
                <c:ptCount val="1"/>
                <c:pt idx="0">
                  <c:v>Draw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Choroplets!$A$4:$A$9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Choroplets!$F$4:$F$9</c:f>
              <c:numCache>
                <c:formatCode>#,#00</c:formatCode>
                <c:ptCount val="6"/>
                <c:pt idx="0">
                  <c:v>137.7566666666666</c:v>
                </c:pt>
                <c:pt idx="1">
                  <c:v>76.47266666666665</c:v>
                </c:pt>
                <c:pt idx="2">
                  <c:v>60.452</c:v>
                </c:pt>
                <c:pt idx="3">
                  <c:v>22.85266666666667</c:v>
                </c:pt>
                <c:pt idx="4">
                  <c:v>17.94733333333333</c:v>
                </c:pt>
                <c:pt idx="5">
                  <c:v>14.67733333333334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Choroplets!$G$3</c:f>
              <c:strCache>
                <c:ptCount val="1"/>
                <c:pt idx="0">
                  <c:v>Pan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Choroplets!$A$4:$A$9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Choroplets!$G$4:$G$9</c:f>
              <c:numCache>
                <c:formatCode>#,#00</c:formatCode>
                <c:ptCount val="6"/>
                <c:pt idx="0">
                  <c:v>72.50666666666667</c:v>
                </c:pt>
                <c:pt idx="1">
                  <c:v>52.802</c:v>
                </c:pt>
                <c:pt idx="2">
                  <c:v>43.32333333333334</c:v>
                </c:pt>
                <c:pt idx="3">
                  <c:v>32.62466666666668</c:v>
                </c:pt>
                <c:pt idx="4">
                  <c:v>23.00733333333334</c:v>
                </c:pt>
                <c:pt idx="5">
                  <c:v>9.494666666666665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Choroplets!$H$3</c:f>
              <c:strCache>
                <c:ptCount val="1"/>
                <c:pt idx="0">
                  <c:v>Zoom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Choroplets!$A$4:$A$9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Choroplets!$H$4:$H$9</c:f>
              <c:numCache>
                <c:formatCode>#,#00</c:formatCode>
                <c:ptCount val="6"/>
                <c:pt idx="0">
                  <c:v>34.87133333333333</c:v>
                </c:pt>
                <c:pt idx="1">
                  <c:v>27.146</c:v>
                </c:pt>
                <c:pt idx="2">
                  <c:v>19.13533333333333</c:v>
                </c:pt>
                <c:pt idx="3">
                  <c:v>13.20266666666667</c:v>
                </c:pt>
                <c:pt idx="4">
                  <c:v>9.839333333333334</c:v>
                </c:pt>
                <c:pt idx="5">
                  <c:v>8.573333333333332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Choroplets!$I$3</c:f>
              <c:strCache>
                <c:ptCount val="1"/>
                <c:pt idx="0">
                  <c:v>Filtering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Choroplets!$A$4:$A$9</c:f>
              <c:numCache>
                <c:formatCode>#,##0</c:formatCode>
                <c:ptCount val="6"/>
                <c:pt idx="0">
                  <c:v>2.46057E6</c:v>
                </c:pt>
                <c:pt idx="1">
                  <c:v>2.002392E6</c:v>
                </c:pt>
                <c:pt idx="2">
                  <c:v>1.790025E6</c:v>
                </c:pt>
                <c:pt idx="3">
                  <c:v>1.624195E6</c:v>
                </c:pt>
                <c:pt idx="4">
                  <c:v>1.269561E6</c:v>
                </c:pt>
                <c:pt idx="5">
                  <c:v>780559.0</c:v>
                </c:pt>
              </c:numCache>
            </c:numRef>
          </c:xVal>
          <c:yVal>
            <c:numRef>
              <c:f>Choroplets!$I$4:$I$9</c:f>
              <c:numCache>
                <c:formatCode>#,#00</c:formatCode>
                <c:ptCount val="6"/>
                <c:pt idx="0">
                  <c:v>25.24</c:v>
                </c:pt>
                <c:pt idx="1">
                  <c:v>19.14066666666667</c:v>
                </c:pt>
                <c:pt idx="2">
                  <c:v>17.68533333333334</c:v>
                </c:pt>
                <c:pt idx="3">
                  <c:v>10.48933333333333</c:v>
                </c:pt>
                <c:pt idx="4">
                  <c:v>8.262000000000002</c:v>
                </c:pt>
                <c:pt idx="5">
                  <c:v>5.878666666666665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02304"/>
        <c:axId val="-2088598032"/>
      </c:scatterChart>
      <c:valAx>
        <c:axId val="-2088602304"/>
        <c:scaling>
          <c:orientation val="minMax"/>
          <c:max val="2.5E6"/>
          <c:min val="7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598032"/>
        <c:crosses val="autoZero"/>
        <c:crossBetween val="midCat"/>
        <c:majorUnit val="500000.0"/>
      </c:valAx>
      <c:valAx>
        <c:axId val="-20885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60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'Choroplet 3141'!$B$3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'Choroplet 3141'!$B$4:$B$18</c:f>
              <c:numCache>
                <c:formatCode>General</c:formatCode>
                <c:ptCount val="15"/>
                <c:pt idx="0">
                  <c:v>2937.7</c:v>
                </c:pt>
                <c:pt idx="1">
                  <c:v>3179.4</c:v>
                </c:pt>
                <c:pt idx="2">
                  <c:v>2926.8</c:v>
                </c:pt>
                <c:pt idx="3">
                  <c:v>2957.0</c:v>
                </c:pt>
                <c:pt idx="4">
                  <c:v>3043.8</c:v>
                </c:pt>
                <c:pt idx="5">
                  <c:v>2974.9</c:v>
                </c:pt>
                <c:pt idx="6">
                  <c:v>3236.4</c:v>
                </c:pt>
                <c:pt idx="7">
                  <c:v>3101.9</c:v>
                </c:pt>
                <c:pt idx="8">
                  <c:v>2935.5</c:v>
                </c:pt>
                <c:pt idx="9">
                  <c:v>2996.1</c:v>
                </c:pt>
                <c:pt idx="10">
                  <c:v>3254.9</c:v>
                </c:pt>
                <c:pt idx="11">
                  <c:v>2982.4</c:v>
                </c:pt>
                <c:pt idx="12">
                  <c:v>3157.1</c:v>
                </c:pt>
                <c:pt idx="13">
                  <c:v>2991.9</c:v>
                </c:pt>
                <c:pt idx="14">
                  <c:v>3186.7</c:v>
                </c:pt>
              </c:numCache>
            </c:numRef>
          </c:val>
        </c:ser>
        <c:ser>
          <c:idx val="0"/>
          <c:order val="1"/>
          <c:tx>
            <c:strRef>
              <c:f>'Choroplet 3141'!$A$3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'Choroplet 3141'!$A$4:$A$18</c:f>
              <c:numCache>
                <c:formatCode>General</c:formatCode>
                <c:ptCount val="15"/>
                <c:pt idx="0">
                  <c:v>79.83</c:v>
                </c:pt>
                <c:pt idx="1">
                  <c:v>63.62</c:v>
                </c:pt>
                <c:pt idx="2">
                  <c:v>59.85</c:v>
                </c:pt>
                <c:pt idx="3">
                  <c:v>57.01</c:v>
                </c:pt>
                <c:pt idx="4">
                  <c:v>60.59</c:v>
                </c:pt>
                <c:pt idx="5">
                  <c:v>61.62</c:v>
                </c:pt>
                <c:pt idx="6">
                  <c:v>57.25</c:v>
                </c:pt>
                <c:pt idx="7">
                  <c:v>94.74</c:v>
                </c:pt>
                <c:pt idx="8">
                  <c:v>54.94</c:v>
                </c:pt>
                <c:pt idx="9">
                  <c:v>55.27</c:v>
                </c:pt>
                <c:pt idx="10">
                  <c:v>57.28</c:v>
                </c:pt>
                <c:pt idx="11">
                  <c:v>101.9</c:v>
                </c:pt>
                <c:pt idx="12">
                  <c:v>64.76</c:v>
                </c:pt>
                <c:pt idx="13">
                  <c:v>67.52</c:v>
                </c:pt>
                <c:pt idx="14">
                  <c:v>63.18</c:v>
                </c:pt>
              </c:numCache>
            </c:numRef>
          </c:val>
        </c:ser>
        <c:ser>
          <c:idx val="2"/>
          <c:order val="2"/>
          <c:tx>
            <c:strRef>
              <c:f>'Choroplet 3141'!$C$3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'Choroplet 3141'!$C$4:$C$18</c:f>
              <c:numCache>
                <c:formatCode>General</c:formatCode>
                <c:ptCount val="15"/>
                <c:pt idx="0">
                  <c:v>144.77</c:v>
                </c:pt>
                <c:pt idx="1">
                  <c:v>130.93</c:v>
                </c:pt>
                <c:pt idx="2">
                  <c:v>98.77</c:v>
                </c:pt>
                <c:pt idx="3">
                  <c:v>140.41</c:v>
                </c:pt>
                <c:pt idx="4">
                  <c:v>141.15</c:v>
                </c:pt>
                <c:pt idx="5">
                  <c:v>130.21</c:v>
                </c:pt>
                <c:pt idx="6">
                  <c:v>135.32</c:v>
                </c:pt>
                <c:pt idx="7">
                  <c:v>164.83</c:v>
                </c:pt>
                <c:pt idx="8">
                  <c:v>119.79</c:v>
                </c:pt>
                <c:pt idx="9">
                  <c:v>150.35</c:v>
                </c:pt>
                <c:pt idx="10">
                  <c:v>142.84</c:v>
                </c:pt>
                <c:pt idx="11">
                  <c:v>145.34</c:v>
                </c:pt>
                <c:pt idx="12">
                  <c:v>132.03</c:v>
                </c:pt>
                <c:pt idx="13">
                  <c:v>154.24</c:v>
                </c:pt>
                <c:pt idx="14">
                  <c:v>135.37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561952"/>
        <c:axId val="-2108559200"/>
      </c:areaChart>
      <c:catAx>
        <c:axId val="-2108561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559200"/>
        <c:crosses val="autoZero"/>
        <c:auto val="1"/>
        <c:lblAlgn val="ctr"/>
        <c:lblOffset val="100"/>
        <c:noMultiLvlLbl val="0"/>
      </c:catAx>
      <c:valAx>
        <c:axId val="-210855920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56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'Choroplet 3141'!$C$3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'Choroplet 3141'!$C$4:$C$18</c:f>
              <c:numCache>
                <c:formatCode>General</c:formatCode>
                <c:ptCount val="15"/>
                <c:pt idx="0">
                  <c:v>144.77</c:v>
                </c:pt>
                <c:pt idx="1">
                  <c:v>130.93</c:v>
                </c:pt>
                <c:pt idx="2">
                  <c:v>98.77</c:v>
                </c:pt>
                <c:pt idx="3">
                  <c:v>140.41</c:v>
                </c:pt>
                <c:pt idx="4">
                  <c:v>141.15</c:v>
                </c:pt>
                <c:pt idx="5">
                  <c:v>130.21</c:v>
                </c:pt>
                <c:pt idx="6">
                  <c:v>135.32</c:v>
                </c:pt>
                <c:pt idx="7">
                  <c:v>164.83</c:v>
                </c:pt>
                <c:pt idx="8">
                  <c:v>119.79</c:v>
                </c:pt>
                <c:pt idx="9">
                  <c:v>150.35</c:v>
                </c:pt>
                <c:pt idx="10">
                  <c:v>142.84</c:v>
                </c:pt>
                <c:pt idx="11">
                  <c:v>145.34</c:v>
                </c:pt>
                <c:pt idx="12">
                  <c:v>132.03</c:v>
                </c:pt>
                <c:pt idx="13">
                  <c:v>154.24</c:v>
                </c:pt>
                <c:pt idx="14">
                  <c:v>135.37</c:v>
                </c:pt>
              </c:numCache>
            </c:numRef>
          </c:val>
        </c:ser>
        <c:ser>
          <c:idx val="1"/>
          <c:order val="1"/>
          <c:tx>
            <c:strRef>
              <c:f>'Choroplet 3141'!$D$3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'Choroplet 3141'!$D$4:$D$18</c:f>
              <c:numCache>
                <c:formatCode>General</c:formatCode>
                <c:ptCount val="15"/>
                <c:pt idx="0">
                  <c:v>64.94</c:v>
                </c:pt>
                <c:pt idx="1">
                  <c:v>83.99</c:v>
                </c:pt>
                <c:pt idx="2">
                  <c:v>79.9</c:v>
                </c:pt>
                <c:pt idx="3">
                  <c:v>71.55</c:v>
                </c:pt>
                <c:pt idx="4">
                  <c:v>81.05</c:v>
                </c:pt>
                <c:pt idx="5">
                  <c:v>87.6</c:v>
                </c:pt>
                <c:pt idx="6">
                  <c:v>72.33</c:v>
                </c:pt>
                <c:pt idx="7">
                  <c:v>64.32</c:v>
                </c:pt>
                <c:pt idx="8">
                  <c:v>96.61</c:v>
                </c:pt>
                <c:pt idx="9">
                  <c:v>33.05</c:v>
                </c:pt>
                <c:pt idx="10">
                  <c:v>77.26</c:v>
                </c:pt>
                <c:pt idx="11">
                  <c:v>67.2</c:v>
                </c:pt>
                <c:pt idx="12">
                  <c:v>78.55</c:v>
                </c:pt>
                <c:pt idx="13">
                  <c:v>68.31</c:v>
                </c:pt>
                <c:pt idx="14">
                  <c:v>60.94</c:v>
                </c:pt>
              </c:numCache>
            </c:numRef>
          </c:val>
        </c:ser>
        <c:ser>
          <c:idx val="2"/>
          <c:order val="2"/>
          <c:tx>
            <c:strRef>
              <c:f>'Choroplet 3141'!$E$3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'Choroplet 3141'!$E$4:$E$18</c:f>
              <c:numCache>
                <c:formatCode>General</c:formatCode>
                <c:ptCount val="15"/>
                <c:pt idx="0">
                  <c:v>43.13</c:v>
                </c:pt>
                <c:pt idx="1">
                  <c:v>35.27</c:v>
                </c:pt>
                <c:pt idx="2">
                  <c:v>26.54</c:v>
                </c:pt>
                <c:pt idx="3">
                  <c:v>36.13</c:v>
                </c:pt>
                <c:pt idx="4">
                  <c:v>43.48</c:v>
                </c:pt>
                <c:pt idx="5">
                  <c:v>31.96</c:v>
                </c:pt>
                <c:pt idx="6">
                  <c:v>36.91</c:v>
                </c:pt>
                <c:pt idx="7">
                  <c:v>34.47</c:v>
                </c:pt>
                <c:pt idx="8">
                  <c:v>32.99</c:v>
                </c:pt>
                <c:pt idx="9">
                  <c:v>35.76</c:v>
                </c:pt>
                <c:pt idx="10">
                  <c:v>30.51</c:v>
                </c:pt>
                <c:pt idx="11">
                  <c:v>26.64</c:v>
                </c:pt>
                <c:pt idx="12">
                  <c:v>40.73</c:v>
                </c:pt>
                <c:pt idx="13">
                  <c:v>28.88</c:v>
                </c:pt>
                <c:pt idx="14">
                  <c:v>39.67</c:v>
                </c:pt>
              </c:numCache>
            </c:numRef>
          </c:val>
        </c:ser>
        <c:ser>
          <c:idx val="3"/>
          <c:order val="3"/>
          <c:tx>
            <c:strRef>
              <c:f>'Choroplet 3141'!$F$3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'Choroplet 3141'!$F$4:$F$18</c:f>
              <c:numCache>
                <c:formatCode>General</c:formatCode>
                <c:ptCount val="15"/>
                <c:pt idx="0">
                  <c:v>31.76</c:v>
                </c:pt>
                <c:pt idx="1">
                  <c:v>28.55</c:v>
                </c:pt>
                <c:pt idx="2">
                  <c:v>22.79</c:v>
                </c:pt>
                <c:pt idx="3">
                  <c:v>8.65</c:v>
                </c:pt>
                <c:pt idx="4">
                  <c:v>28.16</c:v>
                </c:pt>
                <c:pt idx="5">
                  <c:v>25.43</c:v>
                </c:pt>
                <c:pt idx="6">
                  <c:v>55.17</c:v>
                </c:pt>
                <c:pt idx="7">
                  <c:v>26.23</c:v>
                </c:pt>
                <c:pt idx="8">
                  <c:v>30.52</c:v>
                </c:pt>
                <c:pt idx="9">
                  <c:v>25.99</c:v>
                </c:pt>
                <c:pt idx="10">
                  <c:v>20.97</c:v>
                </c:pt>
                <c:pt idx="11">
                  <c:v>8.65</c:v>
                </c:pt>
                <c:pt idx="12">
                  <c:v>9.75</c:v>
                </c:pt>
                <c:pt idx="13">
                  <c:v>25.7</c:v>
                </c:pt>
                <c:pt idx="14">
                  <c:v>30.28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67552"/>
        <c:axId val="2094970816"/>
      </c:areaChart>
      <c:catAx>
        <c:axId val="2094967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70816"/>
        <c:crosses val="autoZero"/>
        <c:auto val="1"/>
        <c:lblAlgn val="ctr"/>
        <c:lblOffset val="100"/>
        <c:noMultiLvlLbl val="0"/>
      </c:catAx>
      <c:valAx>
        <c:axId val="20949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6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'Choroplet 2000'!$B$3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'Choroplet 2000'!$B$4:$B$18</c:f>
              <c:numCache>
                <c:formatCode>General</c:formatCode>
                <c:ptCount val="15"/>
                <c:pt idx="0">
                  <c:v>2591.8</c:v>
                </c:pt>
                <c:pt idx="1">
                  <c:v>2536.4</c:v>
                </c:pt>
                <c:pt idx="2">
                  <c:v>2549.8</c:v>
                </c:pt>
                <c:pt idx="3">
                  <c:v>2773.5</c:v>
                </c:pt>
                <c:pt idx="4">
                  <c:v>2655.8</c:v>
                </c:pt>
                <c:pt idx="5">
                  <c:v>2561.8</c:v>
                </c:pt>
                <c:pt idx="6">
                  <c:v>2604.8</c:v>
                </c:pt>
                <c:pt idx="7">
                  <c:v>2599.9</c:v>
                </c:pt>
                <c:pt idx="8">
                  <c:v>2516.0</c:v>
                </c:pt>
                <c:pt idx="9">
                  <c:v>3003.4</c:v>
                </c:pt>
                <c:pt idx="10">
                  <c:v>2597.5</c:v>
                </c:pt>
                <c:pt idx="11">
                  <c:v>2624.5</c:v>
                </c:pt>
                <c:pt idx="12">
                  <c:v>2496.6</c:v>
                </c:pt>
                <c:pt idx="13">
                  <c:v>2560.9</c:v>
                </c:pt>
                <c:pt idx="14">
                  <c:v>2628.2</c:v>
                </c:pt>
              </c:numCache>
            </c:numRef>
          </c:val>
        </c:ser>
        <c:ser>
          <c:idx val="0"/>
          <c:order val="1"/>
          <c:tx>
            <c:strRef>
              <c:f>'Choroplet 2000'!$A$3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'Choroplet 2000'!$A$4:$A$18</c:f>
              <c:numCache>
                <c:formatCode>General</c:formatCode>
                <c:ptCount val="15"/>
                <c:pt idx="0">
                  <c:v>45.37</c:v>
                </c:pt>
                <c:pt idx="1">
                  <c:v>46.64</c:v>
                </c:pt>
                <c:pt idx="2">
                  <c:v>41.88</c:v>
                </c:pt>
                <c:pt idx="3">
                  <c:v>52.53</c:v>
                </c:pt>
                <c:pt idx="4">
                  <c:v>49.61</c:v>
                </c:pt>
                <c:pt idx="5">
                  <c:v>51.57</c:v>
                </c:pt>
                <c:pt idx="6">
                  <c:v>47.08</c:v>
                </c:pt>
                <c:pt idx="7">
                  <c:v>47.63</c:v>
                </c:pt>
                <c:pt idx="8">
                  <c:v>47.0</c:v>
                </c:pt>
                <c:pt idx="9">
                  <c:v>50.6</c:v>
                </c:pt>
                <c:pt idx="10">
                  <c:v>52.08</c:v>
                </c:pt>
                <c:pt idx="11">
                  <c:v>85.27</c:v>
                </c:pt>
                <c:pt idx="12">
                  <c:v>45.54</c:v>
                </c:pt>
                <c:pt idx="13">
                  <c:v>50.32</c:v>
                </c:pt>
                <c:pt idx="14">
                  <c:v>44.03</c:v>
                </c:pt>
              </c:numCache>
            </c:numRef>
          </c:val>
        </c:ser>
        <c:ser>
          <c:idx val="2"/>
          <c:order val="2"/>
          <c:tx>
            <c:strRef>
              <c:f>'Choroplet 2000'!$C$3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'Choroplet 2000'!$C$4:$C$18</c:f>
              <c:numCache>
                <c:formatCode>General</c:formatCode>
                <c:ptCount val="15"/>
                <c:pt idx="0">
                  <c:v>83.24</c:v>
                </c:pt>
                <c:pt idx="1">
                  <c:v>70.95</c:v>
                </c:pt>
                <c:pt idx="2">
                  <c:v>64.21</c:v>
                </c:pt>
                <c:pt idx="3">
                  <c:v>87.53</c:v>
                </c:pt>
                <c:pt idx="4">
                  <c:v>91.78</c:v>
                </c:pt>
                <c:pt idx="5">
                  <c:v>87.77</c:v>
                </c:pt>
                <c:pt idx="6">
                  <c:v>64.1</c:v>
                </c:pt>
                <c:pt idx="7">
                  <c:v>71.93</c:v>
                </c:pt>
                <c:pt idx="8">
                  <c:v>62.22</c:v>
                </c:pt>
                <c:pt idx="9">
                  <c:v>95.56</c:v>
                </c:pt>
                <c:pt idx="10">
                  <c:v>94.32</c:v>
                </c:pt>
                <c:pt idx="11">
                  <c:v>66.45</c:v>
                </c:pt>
                <c:pt idx="12">
                  <c:v>58.05</c:v>
                </c:pt>
                <c:pt idx="13">
                  <c:v>62.44</c:v>
                </c:pt>
                <c:pt idx="14">
                  <c:v>86.54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11488"/>
        <c:axId val="2095014240"/>
      </c:areaChart>
      <c:catAx>
        <c:axId val="2095011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14240"/>
        <c:crosses val="autoZero"/>
        <c:auto val="1"/>
        <c:lblAlgn val="ctr"/>
        <c:lblOffset val="100"/>
        <c:noMultiLvlLbl val="0"/>
      </c:catAx>
      <c:valAx>
        <c:axId val="209501424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1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'Choroplet 2000'!$C$3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'Choroplet 2000'!$C$4:$C$18</c:f>
              <c:numCache>
                <c:formatCode>General</c:formatCode>
                <c:ptCount val="15"/>
                <c:pt idx="0">
                  <c:v>83.24</c:v>
                </c:pt>
                <c:pt idx="1">
                  <c:v>70.95</c:v>
                </c:pt>
                <c:pt idx="2">
                  <c:v>64.21</c:v>
                </c:pt>
                <c:pt idx="3">
                  <c:v>87.53</c:v>
                </c:pt>
                <c:pt idx="4">
                  <c:v>91.78</c:v>
                </c:pt>
                <c:pt idx="5">
                  <c:v>87.77</c:v>
                </c:pt>
                <c:pt idx="6">
                  <c:v>64.1</c:v>
                </c:pt>
                <c:pt idx="7">
                  <c:v>71.93</c:v>
                </c:pt>
                <c:pt idx="8">
                  <c:v>62.22</c:v>
                </c:pt>
                <c:pt idx="9">
                  <c:v>95.56</c:v>
                </c:pt>
                <c:pt idx="10">
                  <c:v>94.32</c:v>
                </c:pt>
                <c:pt idx="11">
                  <c:v>66.45</c:v>
                </c:pt>
                <c:pt idx="12">
                  <c:v>58.05</c:v>
                </c:pt>
                <c:pt idx="13">
                  <c:v>62.44</c:v>
                </c:pt>
                <c:pt idx="14">
                  <c:v>86.54</c:v>
                </c:pt>
              </c:numCache>
            </c:numRef>
          </c:val>
        </c:ser>
        <c:ser>
          <c:idx val="1"/>
          <c:order val="1"/>
          <c:tx>
            <c:strRef>
              <c:f>'Choroplet 2000'!$D$3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'Choroplet 2000'!$D$4:$D$18</c:f>
              <c:numCache>
                <c:formatCode>General</c:formatCode>
                <c:ptCount val="15"/>
                <c:pt idx="0">
                  <c:v>47.87</c:v>
                </c:pt>
                <c:pt idx="1">
                  <c:v>71.29</c:v>
                </c:pt>
                <c:pt idx="2">
                  <c:v>61.63</c:v>
                </c:pt>
                <c:pt idx="3">
                  <c:v>35.76</c:v>
                </c:pt>
                <c:pt idx="4">
                  <c:v>18.01</c:v>
                </c:pt>
                <c:pt idx="5">
                  <c:v>48.66</c:v>
                </c:pt>
                <c:pt idx="6">
                  <c:v>73.69</c:v>
                </c:pt>
                <c:pt idx="7">
                  <c:v>53.08</c:v>
                </c:pt>
                <c:pt idx="8">
                  <c:v>64.57</c:v>
                </c:pt>
                <c:pt idx="9">
                  <c:v>59.22</c:v>
                </c:pt>
                <c:pt idx="10">
                  <c:v>43.83</c:v>
                </c:pt>
                <c:pt idx="11">
                  <c:v>51.25</c:v>
                </c:pt>
                <c:pt idx="12">
                  <c:v>69.25</c:v>
                </c:pt>
                <c:pt idx="13">
                  <c:v>29.35</c:v>
                </c:pt>
                <c:pt idx="14">
                  <c:v>64.57</c:v>
                </c:pt>
              </c:numCache>
            </c:numRef>
          </c:val>
        </c:ser>
        <c:ser>
          <c:idx val="2"/>
          <c:order val="2"/>
          <c:tx>
            <c:strRef>
              <c:f>'Choroplet 2000'!$E$3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'Choroplet 2000'!$E$4:$E$18</c:f>
              <c:numCache>
                <c:formatCode>General</c:formatCode>
                <c:ptCount val="15"/>
                <c:pt idx="0">
                  <c:v>28.33</c:v>
                </c:pt>
                <c:pt idx="1">
                  <c:v>21.63</c:v>
                </c:pt>
                <c:pt idx="2">
                  <c:v>28.59</c:v>
                </c:pt>
                <c:pt idx="3">
                  <c:v>34.13</c:v>
                </c:pt>
                <c:pt idx="4">
                  <c:v>18.66</c:v>
                </c:pt>
                <c:pt idx="5">
                  <c:v>25.13</c:v>
                </c:pt>
                <c:pt idx="6">
                  <c:v>19.65</c:v>
                </c:pt>
                <c:pt idx="7">
                  <c:v>21.53</c:v>
                </c:pt>
                <c:pt idx="8">
                  <c:v>26.09</c:v>
                </c:pt>
                <c:pt idx="9">
                  <c:v>26.98</c:v>
                </c:pt>
                <c:pt idx="10">
                  <c:v>36.69</c:v>
                </c:pt>
                <c:pt idx="11">
                  <c:v>41.77</c:v>
                </c:pt>
                <c:pt idx="12">
                  <c:v>27.24</c:v>
                </c:pt>
                <c:pt idx="13">
                  <c:v>29.51</c:v>
                </c:pt>
                <c:pt idx="14">
                  <c:v>21.26</c:v>
                </c:pt>
              </c:numCache>
            </c:numRef>
          </c:val>
        </c:ser>
        <c:ser>
          <c:idx val="3"/>
          <c:order val="3"/>
          <c:tx>
            <c:strRef>
              <c:f>'Choroplet 2000'!$F$3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'Choroplet 2000'!$F$4:$F$18</c:f>
              <c:numCache>
                <c:formatCode>General</c:formatCode>
                <c:ptCount val="15"/>
                <c:pt idx="0">
                  <c:v>19.96</c:v>
                </c:pt>
                <c:pt idx="1">
                  <c:v>19.17</c:v>
                </c:pt>
                <c:pt idx="2">
                  <c:v>19.29</c:v>
                </c:pt>
                <c:pt idx="3">
                  <c:v>19.85</c:v>
                </c:pt>
                <c:pt idx="4">
                  <c:v>18.17</c:v>
                </c:pt>
                <c:pt idx="5">
                  <c:v>19.27</c:v>
                </c:pt>
                <c:pt idx="6">
                  <c:v>19.11</c:v>
                </c:pt>
                <c:pt idx="7">
                  <c:v>19.04</c:v>
                </c:pt>
                <c:pt idx="8">
                  <c:v>19.09</c:v>
                </c:pt>
                <c:pt idx="9">
                  <c:v>19.03</c:v>
                </c:pt>
                <c:pt idx="10">
                  <c:v>19.14</c:v>
                </c:pt>
                <c:pt idx="11">
                  <c:v>19.28</c:v>
                </c:pt>
                <c:pt idx="12">
                  <c:v>18.59</c:v>
                </c:pt>
                <c:pt idx="13">
                  <c:v>19.24</c:v>
                </c:pt>
                <c:pt idx="14">
                  <c:v>18.88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706096"/>
        <c:axId val="-2087702832"/>
      </c:areaChart>
      <c:catAx>
        <c:axId val="-2087706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702832"/>
        <c:crosses val="autoZero"/>
        <c:auto val="1"/>
        <c:lblAlgn val="ctr"/>
        <c:lblOffset val="100"/>
        <c:noMultiLvlLbl val="0"/>
      </c:catAx>
      <c:valAx>
        <c:axId val="-20877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70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0</xdr:colOff>
      <xdr:row>39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7</xdr:col>
      <xdr:colOff>0</xdr:colOff>
      <xdr:row>59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0</xdr:colOff>
      <xdr:row>59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24" workbookViewId="0">
      <selection activeCell="Q45" sqref="Q45"/>
    </sheetView>
  </sheetViews>
  <sheetFormatPr baseColWidth="10" defaultRowHeight="16" x14ac:dyDescent="0.2"/>
  <cols>
    <col min="1" max="3" width="11" customWidth="1"/>
    <col min="4" max="9" width="14.1640625" customWidth="1"/>
  </cols>
  <sheetData>
    <row r="1" spans="1:9" x14ac:dyDescent="0.2">
      <c r="A1" s="16" t="s">
        <v>7</v>
      </c>
      <c r="B1" s="2" t="s">
        <v>6</v>
      </c>
      <c r="F1" s="1"/>
      <c r="G1" s="1"/>
      <c r="H1" s="1"/>
    </row>
    <row r="2" spans="1:9" x14ac:dyDescent="0.2">
      <c r="A2" s="1">
        <v>1</v>
      </c>
      <c r="B2" s="1">
        <v>2</v>
      </c>
      <c r="C2" s="1">
        <v>3</v>
      </c>
    </row>
    <row r="3" spans="1:9" x14ac:dyDescent="0.2">
      <c r="A3" s="16" t="s">
        <v>9</v>
      </c>
      <c r="B3" s="16" t="s">
        <v>11</v>
      </c>
      <c r="C3" s="16" t="s">
        <v>8</v>
      </c>
      <c r="D3" s="16" t="s">
        <v>0</v>
      </c>
      <c r="E3" s="21" t="s">
        <v>21</v>
      </c>
      <c r="F3" s="21" t="s">
        <v>18</v>
      </c>
      <c r="G3" s="21" t="s">
        <v>19</v>
      </c>
      <c r="H3" s="21" t="s">
        <v>20</v>
      </c>
      <c r="I3" s="21" t="s">
        <v>17</v>
      </c>
    </row>
    <row r="4" spans="1:9" x14ac:dyDescent="0.2">
      <c r="A4" s="23">
        <f>'Choroplet 3141'!D$2</f>
        <v>2460570</v>
      </c>
      <c r="B4" s="23">
        <f>'Choroplet 3141'!E$2</f>
        <v>11789</v>
      </c>
      <c r="C4" s="23">
        <f>'Choroplet 3141'!F$2</f>
        <v>3141</v>
      </c>
      <c r="D4" s="22">
        <f>'Choroplet 3141'!A$19</f>
        <v>66.623999999999995</v>
      </c>
      <c r="E4" s="22">
        <f>'Choroplet 3141'!B$19+D4</f>
        <v>3124.1239999999998</v>
      </c>
      <c r="F4" s="22">
        <f>'Choroplet 3141'!C$19</f>
        <v>137.75666666666663</v>
      </c>
      <c r="G4" s="22">
        <f>'Choroplet 3141'!D$19</f>
        <v>72.506666666666675</v>
      </c>
      <c r="H4" s="22">
        <f>'Choroplet 3141'!E$19</f>
        <v>34.871333333333332</v>
      </c>
      <c r="I4" s="22">
        <f>'Choroplet 3141'!F$19</f>
        <v>25.240000000000002</v>
      </c>
    </row>
    <row r="5" spans="1:9" x14ac:dyDescent="0.2">
      <c r="A5" s="23">
        <f>'Choroplet 2000'!D$2</f>
        <v>2002392</v>
      </c>
      <c r="B5" s="23">
        <f>'Choroplet 2000'!E$2</f>
        <v>9813</v>
      </c>
      <c r="C5" s="23">
        <f>'Choroplet 2000'!F$2</f>
        <v>2000</v>
      </c>
      <c r="D5" s="22">
        <f>'Choroplet 2000'!A$19</f>
        <v>50.476666666666667</v>
      </c>
      <c r="E5" s="22">
        <f>'Choroplet 2000'!B$19+D5</f>
        <v>2670.5366666666664</v>
      </c>
      <c r="F5" s="22">
        <f>'Choroplet 2000'!C$19</f>
        <v>76.472666666666655</v>
      </c>
      <c r="G5" s="22">
        <f>'Choroplet 2000'!D$19</f>
        <v>52.802</v>
      </c>
      <c r="H5" s="22">
        <f>'Choroplet 2000'!E$19</f>
        <v>27.145999999999997</v>
      </c>
      <c r="I5" s="22">
        <f>'Choroplet 2000'!F$19</f>
        <v>19.140666666666668</v>
      </c>
    </row>
    <row r="6" spans="1:9" x14ac:dyDescent="0.2">
      <c r="A6" s="23">
        <f>'Choroplet 1700'!D$2</f>
        <v>1790025</v>
      </c>
      <c r="B6" s="23">
        <f>'Choroplet 1700'!E$2</f>
        <v>9014</v>
      </c>
      <c r="C6" s="23">
        <f>'Choroplet 1700'!F$2</f>
        <v>1700</v>
      </c>
      <c r="D6" s="22">
        <f>'Choroplet 1700'!A$19</f>
        <v>40.338666666666661</v>
      </c>
      <c r="E6" s="22">
        <f>'Choroplet 1700'!B$19+D6</f>
        <v>2437.6386666666667</v>
      </c>
      <c r="F6" s="22">
        <f>'Choroplet 1700'!C$19</f>
        <v>60.451999999999998</v>
      </c>
      <c r="G6" s="22">
        <f>'Choroplet 1700'!D$19</f>
        <v>43.323333333333338</v>
      </c>
      <c r="H6" s="22">
        <f>'Choroplet 1700'!E$19</f>
        <v>19.135333333333332</v>
      </c>
      <c r="I6" s="22">
        <f>'Choroplet 1700'!F$19</f>
        <v>17.685333333333336</v>
      </c>
    </row>
    <row r="7" spans="1:9" x14ac:dyDescent="0.2">
      <c r="A7" s="23">
        <f>'Choroplet 1200'!D$2</f>
        <v>1624195</v>
      </c>
      <c r="B7" s="23">
        <f>'Choroplet 1200'!E$2</f>
        <v>8142</v>
      </c>
      <c r="C7" s="23">
        <f>'Choroplet 1200'!F$2</f>
        <v>1200</v>
      </c>
      <c r="D7" s="22">
        <f>'Choroplet 1200'!A$19</f>
        <v>35.300666666666658</v>
      </c>
      <c r="E7" s="22">
        <f>'Choroplet 1200'!B$19+D7</f>
        <v>2395.6139999999996</v>
      </c>
      <c r="F7" s="22">
        <f>'Choroplet 1200'!C$19</f>
        <v>22.852666666666668</v>
      </c>
      <c r="G7" s="22">
        <f>'Choroplet 1200'!D$19</f>
        <v>32.624666666666677</v>
      </c>
      <c r="H7" s="22">
        <f>'Choroplet 1200'!E$19</f>
        <v>13.202666666666667</v>
      </c>
      <c r="I7" s="22">
        <f>'Choroplet 1200'!F$19</f>
        <v>10.489333333333331</v>
      </c>
    </row>
    <row r="8" spans="1:9" x14ac:dyDescent="0.2">
      <c r="A8" s="23">
        <f>'Choroplet 500'!D$2</f>
        <v>1269561</v>
      </c>
      <c r="B8" s="23">
        <f>'Choroplet 500'!E$2</f>
        <v>5833</v>
      </c>
      <c r="C8" s="23">
        <f>'Choroplet 500'!F$2</f>
        <v>500</v>
      </c>
      <c r="D8" s="22">
        <f>'Choroplet 500'!A$19</f>
        <v>21.454666666666665</v>
      </c>
      <c r="E8" s="22">
        <f>'Choroplet 500'!B$19+D8</f>
        <v>2060.7746666666667</v>
      </c>
      <c r="F8" s="22">
        <f>'Choroplet 500'!C$19</f>
        <v>17.947333333333329</v>
      </c>
      <c r="G8" s="22">
        <f>'Choroplet 500'!D$19</f>
        <v>23.007333333333339</v>
      </c>
      <c r="H8" s="22">
        <f>'Choroplet 500'!E$19</f>
        <v>9.8393333333333342</v>
      </c>
      <c r="I8" s="22">
        <f>'Choroplet 500'!F$19</f>
        <v>8.2620000000000022</v>
      </c>
    </row>
    <row r="9" spans="1:9" x14ac:dyDescent="0.2">
      <c r="A9" s="23">
        <f>'Choroplet 100'!D$2</f>
        <v>780559</v>
      </c>
      <c r="B9" s="23">
        <f>'Choroplet 100'!E$2</f>
        <v>4072</v>
      </c>
      <c r="C9" s="23">
        <f>'Choroplet 100'!F$2</f>
        <v>100</v>
      </c>
      <c r="D9" s="22">
        <f>'Choroplet 100'!A$19</f>
        <v>16.165333333333333</v>
      </c>
      <c r="E9" s="22">
        <f>'Choroplet 100'!B$19+D9</f>
        <v>1799.1119999999999</v>
      </c>
      <c r="F9" s="22">
        <f>'Choroplet 100'!C$19</f>
        <v>14.677333333333335</v>
      </c>
      <c r="G9" s="22">
        <f>'Choroplet 100'!D$19</f>
        <v>9.4946666666666655</v>
      </c>
      <c r="H9" s="22">
        <f>'Choroplet 100'!E$19</f>
        <v>8.5733333333333324</v>
      </c>
      <c r="I9" s="22">
        <f>'Choroplet 100'!F$19</f>
        <v>5.8786666666666658</v>
      </c>
    </row>
    <row r="11" spans="1:9" x14ac:dyDescent="0.2">
      <c r="B11" s="25" t="s">
        <v>16</v>
      </c>
      <c r="C11" s="27">
        <v>1</v>
      </c>
      <c r="D11" s="28">
        <v>1000</v>
      </c>
      <c r="E11">
        <f>D11</f>
        <v>1000</v>
      </c>
      <c r="F11" s="28">
        <v>1000</v>
      </c>
      <c r="G11">
        <f>F11</f>
        <v>1000</v>
      </c>
      <c r="H11">
        <f>F11</f>
        <v>1000</v>
      </c>
      <c r="I11">
        <f>F11</f>
        <v>1000</v>
      </c>
    </row>
    <row r="12" spans="1:9" x14ac:dyDescent="0.2">
      <c r="C12" s="26" t="str">
        <f>IF($C$11=1,A3,IF($C$11=2,B3,IF($C$11=3,C3,"Error")))</f>
        <v>Points</v>
      </c>
      <c r="D12" s="16" t="s">
        <v>0</v>
      </c>
      <c r="E12" s="21" t="s">
        <v>1</v>
      </c>
      <c r="F12" s="21" t="str">
        <f>F3</f>
        <v>Draw</v>
      </c>
      <c r="G12" s="21" t="str">
        <f>G3</f>
        <v>Pan</v>
      </c>
      <c r="H12" s="21" t="str">
        <f>H3</f>
        <v>Zoom</v>
      </c>
      <c r="I12" s="21" t="str">
        <f>I3</f>
        <v>Filtering</v>
      </c>
    </row>
    <row r="13" spans="1:9" x14ac:dyDescent="0.2">
      <c r="C13" s="23">
        <f>IF($C$11=1,A4,IF($C$11=2,B4,IF($C$11=3,C4,"Error")))</f>
        <v>2460570</v>
      </c>
      <c r="D13" s="29">
        <f t="shared" ref="D13:I18" si="0">1000*D4/$C13</f>
        <v>2.7076652970653141E-2</v>
      </c>
      <c r="E13" s="29">
        <f t="shared" si="0"/>
        <v>1.2696749127234745</v>
      </c>
      <c r="F13" s="31">
        <f t="shared" si="0"/>
        <v>5.598567269643482E-2</v>
      </c>
      <c r="G13" s="30">
        <f t="shared" si="0"/>
        <v>2.946742692411379E-2</v>
      </c>
      <c r="H13" s="30">
        <f t="shared" si="0"/>
        <v>1.4172054984549652E-2</v>
      </c>
      <c r="I13" s="30">
        <f t="shared" si="0"/>
        <v>1.0257785797599745E-2</v>
      </c>
    </row>
    <row r="14" spans="1:9" x14ac:dyDescent="0.2">
      <c r="C14" s="23">
        <f t="shared" ref="C14:C18" si="1">IF($C$11=1,A5,IF($C$11=2,B5,IF($C$11=3,C5,"Error")))</f>
        <v>2002392</v>
      </c>
      <c r="D14" s="29">
        <f t="shared" si="0"/>
        <v>2.5208184344856884E-2</v>
      </c>
      <c r="E14" s="29">
        <f t="shared" si="0"/>
        <v>1.3336732601142367</v>
      </c>
      <c r="F14" s="31">
        <f t="shared" si="0"/>
        <v>3.8190657307193926E-2</v>
      </c>
      <c r="G14" s="30">
        <f t="shared" si="0"/>
        <v>2.6369462123300533E-2</v>
      </c>
      <c r="H14" s="30">
        <f t="shared" si="0"/>
        <v>1.3556786083843721E-2</v>
      </c>
      <c r="I14" s="30">
        <f t="shared" si="0"/>
        <v>9.5589008878714399E-3</v>
      </c>
    </row>
    <row r="15" spans="1:9" x14ac:dyDescent="0.2">
      <c r="C15" s="23">
        <f t="shared" si="1"/>
        <v>1790025</v>
      </c>
      <c r="D15" s="29">
        <f t="shared" si="0"/>
        <v>2.2535253232031208E-2</v>
      </c>
      <c r="E15" s="29">
        <f t="shared" si="0"/>
        <v>1.3617902915694846</v>
      </c>
      <c r="F15" s="31">
        <f t="shared" si="0"/>
        <v>3.3771595368779765E-2</v>
      </c>
      <c r="G15" s="30">
        <f t="shared" si="0"/>
        <v>2.4202641490109544E-2</v>
      </c>
      <c r="H15" s="30">
        <f t="shared" si="0"/>
        <v>1.0689981052406157E-2</v>
      </c>
      <c r="I15" s="30">
        <f t="shared" si="0"/>
        <v>9.8799364999557753E-3</v>
      </c>
    </row>
    <row r="16" spans="1:9" x14ac:dyDescent="0.2">
      <c r="C16" s="23">
        <f t="shared" si="1"/>
        <v>1624195</v>
      </c>
      <c r="D16" s="29">
        <f t="shared" si="0"/>
        <v>2.1734253994542933E-2</v>
      </c>
      <c r="E16" s="29">
        <f t="shared" si="0"/>
        <v>1.4749546698518341</v>
      </c>
      <c r="F16" s="31">
        <f t="shared" si="0"/>
        <v>1.4070149622838802E-2</v>
      </c>
      <c r="G16" s="30">
        <f t="shared" si="0"/>
        <v>2.008666857530449E-2</v>
      </c>
      <c r="H16" s="30">
        <f t="shared" si="0"/>
        <v>8.1287448038361576E-3</v>
      </c>
      <c r="I16" s="30">
        <f t="shared" si="0"/>
        <v>6.4581736388385205E-3</v>
      </c>
    </row>
    <row r="17" spans="3:9" x14ac:dyDescent="0.2">
      <c r="C17" s="23">
        <f t="shared" si="1"/>
        <v>1269561</v>
      </c>
      <c r="D17" s="29">
        <f t="shared" si="0"/>
        <v>1.6899279882311023E-2</v>
      </c>
      <c r="E17" s="29">
        <f t="shared" si="0"/>
        <v>1.6232183145722552</v>
      </c>
      <c r="F17" s="30">
        <f t="shared" si="0"/>
        <v>1.4136645134289198E-2</v>
      </c>
      <c r="G17" s="30">
        <f t="shared" si="0"/>
        <v>1.8122274812579577E-2</v>
      </c>
      <c r="H17" s="30">
        <f t="shared" si="0"/>
        <v>7.7501855628310367E-3</v>
      </c>
      <c r="I17" s="30">
        <f t="shared" si="0"/>
        <v>6.5077613442756999E-3</v>
      </c>
    </row>
    <row r="18" spans="3:9" x14ac:dyDescent="0.2">
      <c r="C18" s="23">
        <f t="shared" si="1"/>
        <v>780559</v>
      </c>
      <c r="D18" s="29">
        <f t="shared" si="0"/>
        <v>2.0709944198111011E-2</v>
      </c>
      <c r="E18" s="29">
        <f t="shared" si="0"/>
        <v>2.3049019997207125</v>
      </c>
      <c r="F18" s="30">
        <f t="shared" si="0"/>
        <v>1.8803618090795615E-2</v>
      </c>
      <c r="G18" s="30">
        <f t="shared" si="0"/>
        <v>1.2163932087986514E-2</v>
      </c>
      <c r="H18" s="30">
        <f t="shared" si="0"/>
        <v>1.0983581424765241E-2</v>
      </c>
      <c r="I18" s="30">
        <f t="shared" si="0"/>
        <v>7.5313546659082353E-3</v>
      </c>
    </row>
  </sheetData>
  <pageMargins left="0.7" right="0.7" top="0.75" bottom="0.75" header="0.3" footer="0.3"/>
  <ignoredErrors>
    <ignoredError sqref="A5:B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4" sqref="A4:F18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7</v>
      </c>
      <c r="B1" s="1"/>
      <c r="C1" s="16" t="s">
        <v>10</v>
      </c>
      <c r="D1" s="21" t="s">
        <v>9</v>
      </c>
      <c r="E1" s="21" t="s">
        <v>11</v>
      </c>
      <c r="F1" s="16" t="s">
        <v>8</v>
      </c>
    </row>
    <row r="2" spans="1:6" x14ac:dyDescent="0.2">
      <c r="A2" s="2" t="s">
        <v>6</v>
      </c>
      <c r="C2" s="23">
        <v>2425203</v>
      </c>
      <c r="D2" s="24">
        <v>2460570</v>
      </c>
      <c r="E2" s="24">
        <v>11789</v>
      </c>
      <c r="F2" s="23">
        <v>3141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79.83</v>
      </c>
      <c r="B4" s="5">
        <v>2937.7</v>
      </c>
      <c r="C4" s="6">
        <v>144.77000000000001</v>
      </c>
      <c r="D4" s="6">
        <v>64.94</v>
      </c>
      <c r="E4" s="6">
        <v>43.13</v>
      </c>
      <c r="F4" s="7">
        <v>31.76</v>
      </c>
    </row>
    <row r="5" spans="1:6" x14ac:dyDescent="0.2">
      <c r="A5" s="8">
        <v>63.62</v>
      </c>
      <c r="B5" s="9">
        <v>3179.4</v>
      </c>
      <c r="C5" s="10">
        <v>130.93</v>
      </c>
      <c r="D5" s="10">
        <v>83.99</v>
      </c>
      <c r="E5" s="10">
        <v>35.270000000000003</v>
      </c>
      <c r="F5" s="11">
        <v>28.55</v>
      </c>
    </row>
    <row r="6" spans="1:6" x14ac:dyDescent="0.2">
      <c r="A6" s="8">
        <v>59.85</v>
      </c>
      <c r="B6" s="9">
        <v>2926.8</v>
      </c>
      <c r="C6" s="10">
        <v>98.77</v>
      </c>
      <c r="D6" s="10">
        <v>79.900000000000006</v>
      </c>
      <c r="E6" s="10">
        <v>26.54</v>
      </c>
      <c r="F6" s="11">
        <v>22.79</v>
      </c>
    </row>
    <row r="7" spans="1:6" x14ac:dyDescent="0.2">
      <c r="A7" s="8">
        <v>57.01</v>
      </c>
      <c r="B7" s="9">
        <v>2957</v>
      </c>
      <c r="C7" s="10">
        <v>140.41</v>
      </c>
      <c r="D7" s="10">
        <v>71.55</v>
      </c>
      <c r="E7" s="10">
        <v>36.130000000000003</v>
      </c>
      <c r="F7" s="11">
        <v>8.65</v>
      </c>
    </row>
    <row r="8" spans="1:6" x14ac:dyDescent="0.2">
      <c r="A8" s="8">
        <v>60.59</v>
      </c>
      <c r="B8" s="9">
        <v>3043.8</v>
      </c>
      <c r="C8" s="10">
        <v>141.15</v>
      </c>
      <c r="D8" s="10">
        <v>81.05</v>
      </c>
      <c r="E8" s="10">
        <v>43.48</v>
      </c>
      <c r="F8" s="11">
        <v>28.16</v>
      </c>
    </row>
    <row r="9" spans="1:6" x14ac:dyDescent="0.2">
      <c r="A9" s="8">
        <v>61.62</v>
      </c>
      <c r="B9" s="9">
        <v>2974.9</v>
      </c>
      <c r="C9" s="10">
        <v>130.21</v>
      </c>
      <c r="D9" s="10">
        <v>87.6</v>
      </c>
      <c r="E9" s="10">
        <v>31.96</v>
      </c>
      <c r="F9" s="11">
        <v>25.43</v>
      </c>
    </row>
    <row r="10" spans="1:6" x14ac:dyDescent="0.2">
      <c r="A10" s="8">
        <v>57.25</v>
      </c>
      <c r="B10" s="9">
        <v>3236.4</v>
      </c>
      <c r="C10" s="10">
        <v>135.32</v>
      </c>
      <c r="D10" s="10">
        <v>72.33</v>
      </c>
      <c r="E10" s="10">
        <v>36.909999999999997</v>
      </c>
      <c r="F10" s="11">
        <v>55.17</v>
      </c>
    </row>
    <row r="11" spans="1:6" x14ac:dyDescent="0.2">
      <c r="A11" s="8">
        <v>94.74</v>
      </c>
      <c r="B11" s="9">
        <v>3101.9</v>
      </c>
      <c r="C11" s="10">
        <v>164.83</v>
      </c>
      <c r="D11" s="10">
        <v>64.319999999999993</v>
      </c>
      <c r="E11" s="10">
        <v>34.47</v>
      </c>
      <c r="F11" s="11">
        <v>26.23</v>
      </c>
    </row>
    <row r="12" spans="1:6" x14ac:dyDescent="0.2">
      <c r="A12" s="8">
        <v>54.94</v>
      </c>
      <c r="B12" s="9">
        <v>2935.5</v>
      </c>
      <c r="C12" s="10">
        <v>119.79</v>
      </c>
      <c r="D12" s="10">
        <v>96.61</v>
      </c>
      <c r="E12" s="10">
        <v>32.99</v>
      </c>
      <c r="F12" s="11">
        <v>30.52</v>
      </c>
    </row>
    <row r="13" spans="1:6" x14ac:dyDescent="0.2">
      <c r="A13" s="8">
        <v>55.27</v>
      </c>
      <c r="B13" s="9">
        <v>2996.1</v>
      </c>
      <c r="C13" s="10">
        <v>150.35</v>
      </c>
      <c r="D13" s="10">
        <v>33.049999999999997</v>
      </c>
      <c r="E13" s="10">
        <v>35.76</v>
      </c>
      <c r="F13" s="11">
        <v>25.99</v>
      </c>
    </row>
    <row r="14" spans="1:6" x14ac:dyDescent="0.2">
      <c r="A14" s="8">
        <v>57.28</v>
      </c>
      <c r="B14" s="9">
        <v>3254.9</v>
      </c>
      <c r="C14" s="10">
        <v>142.84</v>
      </c>
      <c r="D14" s="10">
        <v>77.260000000000005</v>
      </c>
      <c r="E14" s="10">
        <v>30.51</v>
      </c>
      <c r="F14" s="11">
        <v>20.97</v>
      </c>
    </row>
    <row r="15" spans="1:6" x14ac:dyDescent="0.2">
      <c r="A15" s="8">
        <v>101.9</v>
      </c>
      <c r="B15" s="9">
        <v>2982.4</v>
      </c>
      <c r="C15" s="10">
        <v>145.34</v>
      </c>
      <c r="D15" s="10">
        <v>67.2</v>
      </c>
      <c r="E15" s="10">
        <v>26.64</v>
      </c>
      <c r="F15" s="11">
        <v>8.65</v>
      </c>
    </row>
    <row r="16" spans="1:6" x14ac:dyDescent="0.2">
      <c r="A16" s="8">
        <v>64.760000000000005</v>
      </c>
      <c r="B16" s="9">
        <v>3157.1</v>
      </c>
      <c r="C16" s="10">
        <v>132.03</v>
      </c>
      <c r="D16" s="10">
        <v>78.55</v>
      </c>
      <c r="E16" s="10">
        <v>40.729999999999997</v>
      </c>
      <c r="F16" s="11">
        <v>9.75</v>
      </c>
    </row>
    <row r="17" spans="1:6" x14ac:dyDescent="0.2">
      <c r="A17" s="8">
        <v>67.52</v>
      </c>
      <c r="B17" s="9">
        <v>2991.9</v>
      </c>
      <c r="C17" s="10">
        <v>154.24</v>
      </c>
      <c r="D17" s="10">
        <v>68.31</v>
      </c>
      <c r="E17" s="10">
        <v>28.88</v>
      </c>
      <c r="F17" s="11">
        <v>25.7</v>
      </c>
    </row>
    <row r="18" spans="1:6" x14ac:dyDescent="0.2">
      <c r="A18" s="12">
        <v>63.18</v>
      </c>
      <c r="B18" s="13">
        <v>3186.7</v>
      </c>
      <c r="C18" s="14">
        <v>135.37</v>
      </c>
      <c r="D18" s="14">
        <v>60.94</v>
      </c>
      <c r="E18" s="14">
        <v>39.67</v>
      </c>
      <c r="F18" s="15">
        <v>30.28</v>
      </c>
    </row>
    <row r="19" spans="1:6" x14ac:dyDescent="0.2">
      <c r="A19" s="17">
        <f>AVERAGE(A4:A18)</f>
        <v>66.623999999999995</v>
      </c>
      <c r="B19" s="18">
        <f t="shared" ref="B19:F19" si="0">AVERAGE(B4:B18)</f>
        <v>3057.5</v>
      </c>
      <c r="C19" s="18">
        <f t="shared" si="0"/>
        <v>137.75666666666663</v>
      </c>
      <c r="D19" s="18">
        <f t="shared" si="0"/>
        <v>72.506666666666675</v>
      </c>
      <c r="E19" s="18">
        <f t="shared" si="0"/>
        <v>34.871333333333332</v>
      </c>
      <c r="F19" s="18">
        <f t="shared" si="0"/>
        <v>25.240000000000002</v>
      </c>
    </row>
    <row r="21" spans="1:6" x14ac:dyDescent="0.2">
      <c r="A21" s="19">
        <f>1000*A$19/$F$2</f>
        <v>21.211079274116525</v>
      </c>
      <c r="B21" s="19">
        <f t="shared" ref="B21:F21" si="1">1000*B$19/$F$2</f>
        <v>973.41610951926134</v>
      </c>
      <c r="C21" s="19">
        <f t="shared" si="1"/>
        <v>43.857582510877627</v>
      </c>
      <c r="D21" s="19">
        <f t="shared" si="1"/>
        <v>23.083943542396266</v>
      </c>
      <c r="E21" s="19">
        <f t="shared" si="1"/>
        <v>11.101984505995969</v>
      </c>
      <c r="F21" s="19">
        <f t="shared" si="1"/>
        <v>8.0356574339382369</v>
      </c>
    </row>
    <row r="22" spans="1:6" x14ac:dyDescent="0.2">
      <c r="A22" s="20" t="s">
        <v>12</v>
      </c>
    </row>
    <row r="24" spans="1:6" x14ac:dyDescent="0.2">
      <c r="A24" s="19">
        <f>1000*A$19/$E$2</f>
        <v>5.6513699211129023</v>
      </c>
      <c r="B24" s="19">
        <f t="shared" ref="B24:F24" si="2">1000*B$19/$E$2</f>
        <v>259.35193824751889</v>
      </c>
      <c r="C24" s="19">
        <f t="shared" si="2"/>
        <v>11.685186756015492</v>
      </c>
      <c r="D24" s="19">
        <f t="shared" si="2"/>
        <v>6.1503661605451416</v>
      </c>
      <c r="E24" s="19">
        <f t="shared" si="2"/>
        <v>2.9579551559363249</v>
      </c>
      <c r="F24" s="19">
        <f t="shared" si="2"/>
        <v>2.1409788786156589</v>
      </c>
    </row>
    <row r="25" spans="1:6" x14ac:dyDescent="0.2">
      <c r="A25" s="20" t="s">
        <v>13</v>
      </c>
    </row>
    <row r="27" spans="1:6" x14ac:dyDescent="0.2">
      <c r="A27" s="19">
        <f>1000*A$19/$D$2</f>
        <v>2.7076652970653141E-2</v>
      </c>
      <c r="B27" s="19">
        <f t="shared" ref="B27:F27" si="3">1000*B$19/$D$2</f>
        <v>1.2425982597528216</v>
      </c>
      <c r="C27" s="19">
        <f t="shared" si="3"/>
        <v>5.598567269643482E-2</v>
      </c>
      <c r="D27" s="19">
        <f t="shared" si="3"/>
        <v>2.946742692411379E-2</v>
      </c>
      <c r="E27" s="19">
        <f t="shared" si="3"/>
        <v>1.4172054984549652E-2</v>
      </c>
      <c r="F27" s="19">
        <f t="shared" si="3"/>
        <v>1.0257785797599745E-2</v>
      </c>
    </row>
    <row r="28" spans="1:6" x14ac:dyDescent="0.2">
      <c r="A28" s="20" t="s">
        <v>14</v>
      </c>
    </row>
    <row r="30" spans="1:6" x14ac:dyDescent="0.2">
      <c r="A30" s="19">
        <f>1000*A$19/$C$2</f>
        <v>2.7471514755672E-2</v>
      </c>
      <c r="B30" s="19">
        <f t="shared" ref="B30:F30" si="4">1000*B$19/$C$2</f>
        <v>1.2607192057737022</v>
      </c>
      <c r="C30" s="19">
        <f t="shared" si="4"/>
        <v>5.6802117870820144E-2</v>
      </c>
      <c r="D30" s="19">
        <f t="shared" si="4"/>
        <v>2.9897153626589887E-2</v>
      </c>
      <c r="E30" s="19">
        <f t="shared" si="4"/>
        <v>1.4378727608919062E-2</v>
      </c>
      <c r="F30" s="19">
        <f t="shared" si="4"/>
        <v>1.0407376207270074E-2</v>
      </c>
    </row>
    <row r="31" spans="1:6" x14ac:dyDescent="0.2">
      <c r="A31" s="20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39" sqref="D39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7</v>
      </c>
      <c r="B1" s="1"/>
      <c r="C1" s="16" t="s">
        <v>10</v>
      </c>
      <c r="D1" s="21" t="s">
        <v>9</v>
      </c>
      <c r="E1" s="21" t="s">
        <v>11</v>
      </c>
      <c r="F1" s="16" t="s">
        <v>8</v>
      </c>
    </row>
    <row r="2" spans="1:6" x14ac:dyDescent="0.2">
      <c r="A2" s="2" t="s">
        <v>6</v>
      </c>
      <c r="C2" s="23">
        <v>1972953</v>
      </c>
      <c r="D2" s="24">
        <v>2002392</v>
      </c>
      <c r="E2" s="24">
        <v>9813</v>
      </c>
      <c r="F2" s="23">
        <v>2000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45.37</v>
      </c>
      <c r="B4" s="5">
        <v>2591.8000000000002</v>
      </c>
      <c r="C4" s="6">
        <v>83.24</v>
      </c>
      <c r="D4" s="6">
        <v>47.87</v>
      </c>
      <c r="E4" s="6">
        <v>28.33</v>
      </c>
      <c r="F4" s="7">
        <v>19.96</v>
      </c>
    </row>
    <row r="5" spans="1:6" x14ac:dyDescent="0.2">
      <c r="A5" s="8">
        <v>46.64</v>
      </c>
      <c r="B5" s="9">
        <v>2536.4</v>
      </c>
      <c r="C5" s="10">
        <v>70.95</v>
      </c>
      <c r="D5" s="10">
        <v>71.290000000000006</v>
      </c>
      <c r="E5" s="10">
        <v>21.63</v>
      </c>
      <c r="F5" s="11">
        <v>19.170000000000002</v>
      </c>
    </row>
    <row r="6" spans="1:6" x14ac:dyDescent="0.2">
      <c r="A6" s="8">
        <v>41.88</v>
      </c>
      <c r="B6" s="9">
        <v>2549.8000000000002</v>
      </c>
      <c r="C6" s="10">
        <v>64.209999999999994</v>
      </c>
      <c r="D6" s="10">
        <v>61.63</v>
      </c>
      <c r="E6" s="10">
        <v>28.59</v>
      </c>
      <c r="F6" s="11">
        <v>19.29</v>
      </c>
    </row>
    <row r="7" spans="1:6" x14ac:dyDescent="0.2">
      <c r="A7" s="8">
        <v>52.53</v>
      </c>
      <c r="B7" s="9">
        <v>2773.5</v>
      </c>
      <c r="C7" s="10">
        <v>87.53</v>
      </c>
      <c r="D7" s="10">
        <v>35.76</v>
      </c>
      <c r="E7" s="10">
        <v>34.130000000000003</v>
      </c>
      <c r="F7" s="11">
        <v>19.850000000000001</v>
      </c>
    </row>
    <row r="8" spans="1:6" x14ac:dyDescent="0.2">
      <c r="A8" s="8">
        <v>49.61</v>
      </c>
      <c r="B8" s="9">
        <v>2655.8</v>
      </c>
      <c r="C8" s="10">
        <v>91.78</v>
      </c>
      <c r="D8" s="10">
        <v>18.010000000000002</v>
      </c>
      <c r="E8" s="10">
        <v>18.66</v>
      </c>
      <c r="F8" s="11">
        <v>18.170000000000002</v>
      </c>
    </row>
    <row r="9" spans="1:6" x14ac:dyDescent="0.2">
      <c r="A9" s="8">
        <v>51.57</v>
      </c>
      <c r="B9" s="9">
        <v>2561.8000000000002</v>
      </c>
      <c r="C9" s="10">
        <v>87.77</v>
      </c>
      <c r="D9" s="10">
        <v>48.66</v>
      </c>
      <c r="E9" s="10">
        <v>25.13</v>
      </c>
      <c r="F9" s="11">
        <v>19.27</v>
      </c>
    </row>
    <row r="10" spans="1:6" x14ac:dyDescent="0.2">
      <c r="A10" s="8">
        <v>47.08</v>
      </c>
      <c r="B10" s="9">
        <v>2604.8000000000002</v>
      </c>
      <c r="C10" s="10">
        <v>64.099999999999994</v>
      </c>
      <c r="D10" s="10">
        <v>73.69</v>
      </c>
      <c r="E10" s="10">
        <v>19.649999999999999</v>
      </c>
      <c r="F10" s="11">
        <v>19.11</v>
      </c>
    </row>
    <row r="11" spans="1:6" x14ac:dyDescent="0.2">
      <c r="A11" s="8">
        <v>47.63</v>
      </c>
      <c r="B11" s="9">
        <v>2599.9</v>
      </c>
      <c r="C11" s="10">
        <v>71.930000000000007</v>
      </c>
      <c r="D11" s="10">
        <v>53.08</v>
      </c>
      <c r="E11" s="10">
        <v>21.53</v>
      </c>
      <c r="F11" s="11">
        <v>19.04</v>
      </c>
    </row>
    <row r="12" spans="1:6" x14ac:dyDescent="0.2">
      <c r="A12" s="8">
        <v>47</v>
      </c>
      <c r="B12" s="9">
        <v>2516</v>
      </c>
      <c r="C12" s="10">
        <v>62.22</v>
      </c>
      <c r="D12" s="10">
        <v>64.569999999999993</v>
      </c>
      <c r="E12" s="10">
        <v>26.09</v>
      </c>
      <c r="F12" s="11">
        <v>19.09</v>
      </c>
    </row>
    <row r="13" spans="1:6" x14ac:dyDescent="0.2">
      <c r="A13" s="8">
        <v>50.6</v>
      </c>
      <c r="B13" s="9">
        <v>3003.4</v>
      </c>
      <c r="C13" s="10">
        <v>95.56</v>
      </c>
      <c r="D13" s="10">
        <v>59.22</v>
      </c>
      <c r="E13" s="10">
        <v>26.98</v>
      </c>
      <c r="F13" s="11">
        <v>19.03</v>
      </c>
    </row>
    <row r="14" spans="1:6" x14ac:dyDescent="0.2">
      <c r="A14" s="8">
        <v>52.08</v>
      </c>
      <c r="B14" s="9">
        <v>2597.5</v>
      </c>
      <c r="C14" s="10">
        <v>94.32</v>
      </c>
      <c r="D14" s="10">
        <v>43.83</v>
      </c>
      <c r="E14" s="10">
        <v>36.69</v>
      </c>
      <c r="F14" s="11">
        <v>19.14</v>
      </c>
    </row>
    <row r="15" spans="1:6" x14ac:dyDescent="0.2">
      <c r="A15" s="8">
        <v>85.27</v>
      </c>
      <c r="B15" s="9">
        <v>2624.5</v>
      </c>
      <c r="C15" s="10">
        <v>66.45</v>
      </c>
      <c r="D15" s="10">
        <v>51.25</v>
      </c>
      <c r="E15" s="10">
        <v>41.77</v>
      </c>
      <c r="F15" s="11">
        <v>19.28</v>
      </c>
    </row>
    <row r="16" spans="1:6" x14ac:dyDescent="0.2">
      <c r="A16" s="8">
        <v>45.54</v>
      </c>
      <c r="B16" s="9">
        <v>2496.6</v>
      </c>
      <c r="C16" s="10">
        <v>58.05</v>
      </c>
      <c r="D16" s="10">
        <v>69.25</v>
      </c>
      <c r="E16" s="10">
        <v>27.24</v>
      </c>
      <c r="F16" s="11">
        <v>18.59</v>
      </c>
    </row>
    <row r="17" spans="1:6" x14ac:dyDescent="0.2">
      <c r="A17" s="8">
        <v>50.32</v>
      </c>
      <c r="B17" s="9">
        <v>2560.9</v>
      </c>
      <c r="C17" s="10">
        <v>62.44</v>
      </c>
      <c r="D17" s="10">
        <v>29.35</v>
      </c>
      <c r="E17" s="10">
        <v>29.51</v>
      </c>
      <c r="F17" s="11">
        <v>19.239999999999998</v>
      </c>
    </row>
    <row r="18" spans="1:6" x14ac:dyDescent="0.2">
      <c r="A18" s="12">
        <v>44.03</v>
      </c>
      <c r="B18" s="13">
        <v>2628.2</v>
      </c>
      <c r="C18" s="14">
        <v>86.54</v>
      </c>
      <c r="D18" s="14">
        <v>64.569999999999993</v>
      </c>
      <c r="E18" s="14">
        <v>21.26</v>
      </c>
      <c r="F18" s="15">
        <v>18.88</v>
      </c>
    </row>
    <row r="19" spans="1:6" x14ac:dyDescent="0.2">
      <c r="A19" s="17">
        <f>AVERAGE(A4:A18)</f>
        <v>50.476666666666667</v>
      </c>
      <c r="B19" s="18">
        <f t="shared" ref="B19:F19" si="0">AVERAGE(B4:B18)</f>
        <v>2620.06</v>
      </c>
      <c r="C19" s="18">
        <f t="shared" si="0"/>
        <v>76.472666666666655</v>
      </c>
      <c r="D19" s="18">
        <f t="shared" si="0"/>
        <v>52.802</v>
      </c>
      <c r="E19" s="18">
        <f t="shared" si="0"/>
        <v>27.145999999999997</v>
      </c>
      <c r="F19" s="18">
        <f t="shared" si="0"/>
        <v>19.140666666666668</v>
      </c>
    </row>
    <row r="21" spans="1:6" x14ac:dyDescent="0.2">
      <c r="A21" s="19">
        <f>1000*A$19/$F$2</f>
        <v>25.238333333333333</v>
      </c>
      <c r="B21" s="19">
        <f t="shared" ref="B21:F21" si="1">1000*B$19/$F$2</f>
        <v>1310.03</v>
      </c>
      <c r="C21" s="19">
        <f t="shared" si="1"/>
        <v>38.236333333333327</v>
      </c>
      <c r="D21" s="19">
        <f t="shared" si="1"/>
        <v>26.401</v>
      </c>
      <c r="E21" s="19">
        <f t="shared" si="1"/>
        <v>13.572999999999999</v>
      </c>
      <c r="F21" s="19">
        <f t="shared" si="1"/>
        <v>9.570333333333334</v>
      </c>
    </row>
    <row r="22" spans="1:6" x14ac:dyDescent="0.2">
      <c r="A22" s="20" t="s">
        <v>12</v>
      </c>
    </row>
    <row r="24" spans="1:6" x14ac:dyDescent="0.2">
      <c r="A24" s="19">
        <f>1000*A$19/$E$2</f>
        <v>5.1438567886137436</v>
      </c>
      <c r="B24" s="19">
        <f t="shared" ref="B24:F24" si="2">1000*B$19/$E$2</f>
        <v>266.99887903801078</v>
      </c>
      <c r="C24" s="19">
        <f t="shared" si="2"/>
        <v>7.792995685994768</v>
      </c>
      <c r="D24" s="19">
        <f t="shared" si="2"/>
        <v>5.3808213594211756</v>
      </c>
      <c r="E24" s="19">
        <f t="shared" si="2"/>
        <v>2.7663303780699069</v>
      </c>
      <c r="F24" s="19">
        <f t="shared" si="2"/>
        <v>1.9505417982947792</v>
      </c>
    </row>
    <row r="25" spans="1:6" x14ac:dyDescent="0.2">
      <c r="A25" s="20" t="s">
        <v>13</v>
      </c>
    </row>
    <row r="27" spans="1:6" x14ac:dyDescent="0.2">
      <c r="A27" s="19">
        <f>1000*A$19/$D$2</f>
        <v>2.5208184344856884E-2</v>
      </c>
      <c r="B27" s="19">
        <f t="shared" ref="B27:F27" si="3">1000*B$19/$D$2</f>
        <v>1.3084650757693799</v>
      </c>
      <c r="C27" s="19">
        <f t="shared" si="3"/>
        <v>3.8190657307193926E-2</v>
      </c>
      <c r="D27" s="19">
        <f t="shared" si="3"/>
        <v>2.6369462123300533E-2</v>
      </c>
      <c r="E27" s="19">
        <f t="shared" si="3"/>
        <v>1.3556786083843721E-2</v>
      </c>
      <c r="F27" s="19">
        <f t="shared" si="3"/>
        <v>9.5589008878714399E-3</v>
      </c>
    </row>
    <row r="28" spans="1:6" x14ac:dyDescent="0.2">
      <c r="A28" s="20" t="s">
        <v>14</v>
      </c>
    </row>
    <row r="30" spans="1:6" x14ac:dyDescent="0.2">
      <c r="A30" s="19">
        <f>1000*A$19/$C$2</f>
        <v>2.5584322924401475E-2</v>
      </c>
      <c r="B30" s="19">
        <f t="shared" ref="B30:F30" si="4">1000*B$19/$C$2</f>
        <v>1.3279890600536353</v>
      </c>
      <c r="C30" s="19">
        <f t="shared" si="4"/>
        <v>3.8760511105265384E-2</v>
      </c>
      <c r="D30" s="19">
        <f t="shared" si="4"/>
        <v>2.676292846307033E-2</v>
      </c>
      <c r="E30" s="19">
        <f t="shared" si="4"/>
        <v>1.3759070793881048E-2</v>
      </c>
      <c r="F30" s="19">
        <f t="shared" si="4"/>
        <v>9.70153200135364E-3</v>
      </c>
    </row>
    <row r="31" spans="1:6" x14ac:dyDescent="0.2">
      <c r="A31" s="20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4" sqref="A4:F18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7</v>
      </c>
      <c r="B1" s="1"/>
      <c r="C1" s="16" t="s">
        <v>10</v>
      </c>
      <c r="D1" s="21" t="s">
        <v>9</v>
      </c>
      <c r="E1" s="21" t="s">
        <v>11</v>
      </c>
      <c r="F1" s="16" t="s">
        <v>8</v>
      </c>
    </row>
    <row r="2" spans="1:6" x14ac:dyDescent="0.2">
      <c r="A2" s="2" t="s">
        <v>6</v>
      </c>
      <c r="C2" s="23">
        <v>1762983</v>
      </c>
      <c r="D2" s="24">
        <v>1790025</v>
      </c>
      <c r="E2" s="24">
        <v>9014</v>
      </c>
      <c r="F2" s="23">
        <v>1700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37.68</v>
      </c>
      <c r="B4" s="5">
        <v>2319.6999999999998</v>
      </c>
      <c r="C4" s="6">
        <v>61.87</v>
      </c>
      <c r="D4" s="6">
        <v>42.67</v>
      </c>
      <c r="E4" s="6">
        <v>19.38</v>
      </c>
      <c r="F4" s="7">
        <v>15.29</v>
      </c>
    </row>
    <row r="5" spans="1:6" x14ac:dyDescent="0.2">
      <c r="A5" s="8">
        <v>55.65</v>
      </c>
      <c r="B5" s="9">
        <v>2412.6999999999998</v>
      </c>
      <c r="C5" s="10">
        <v>55.36</v>
      </c>
      <c r="D5" s="10">
        <v>39.29</v>
      </c>
      <c r="E5" s="10">
        <v>14.2</v>
      </c>
      <c r="F5" s="11">
        <v>17.7</v>
      </c>
    </row>
    <row r="6" spans="1:6" x14ac:dyDescent="0.2">
      <c r="A6" s="8">
        <v>35.47</v>
      </c>
      <c r="B6" s="9">
        <v>2338.3000000000002</v>
      </c>
      <c r="C6" s="10">
        <v>48.03</v>
      </c>
      <c r="D6" s="10">
        <v>62.15</v>
      </c>
      <c r="E6" s="10">
        <v>24.48</v>
      </c>
      <c r="F6" s="11">
        <v>16.78</v>
      </c>
    </row>
    <row r="7" spans="1:6" x14ac:dyDescent="0.2">
      <c r="A7" s="8">
        <v>55.44</v>
      </c>
      <c r="B7" s="9">
        <v>2437.4</v>
      </c>
      <c r="C7" s="10">
        <v>62.38</v>
      </c>
      <c r="D7" s="10">
        <v>24.88</v>
      </c>
      <c r="E7" s="10">
        <v>17.11</v>
      </c>
      <c r="F7" s="11">
        <v>17.82</v>
      </c>
    </row>
    <row r="8" spans="1:6" x14ac:dyDescent="0.2">
      <c r="A8" s="8">
        <v>63.07</v>
      </c>
      <c r="B8" s="9">
        <v>2340.3000000000002</v>
      </c>
      <c r="C8" s="10">
        <v>51.72</v>
      </c>
      <c r="D8" s="10">
        <v>32.549999999999997</v>
      </c>
      <c r="E8" s="10">
        <v>15.89</v>
      </c>
      <c r="F8" s="11">
        <v>18.52</v>
      </c>
    </row>
    <row r="9" spans="1:6" x14ac:dyDescent="0.2">
      <c r="A9" s="8">
        <v>32.72</v>
      </c>
      <c r="B9" s="9">
        <v>2333</v>
      </c>
      <c r="C9" s="10">
        <v>69.97</v>
      </c>
      <c r="D9" s="10">
        <v>33.26</v>
      </c>
      <c r="E9" s="10">
        <v>27.22</v>
      </c>
      <c r="F9" s="11">
        <v>18.86</v>
      </c>
    </row>
    <row r="10" spans="1:6" x14ac:dyDescent="0.2">
      <c r="A10" s="8">
        <v>37.92</v>
      </c>
      <c r="B10" s="9">
        <v>2373.4</v>
      </c>
      <c r="C10" s="10">
        <v>60.58</v>
      </c>
      <c r="D10" s="10">
        <v>37.39</v>
      </c>
      <c r="E10" s="10">
        <v>14.38</v>
      </c>
      <c r="F10" s="11">
        <v>18.2</v>
      </c>
    </row>
    <row r="11" spans="1:6" x14ac:dyDescent="0.2">
      <c r="A11" s="8">
        <v>32.19</v>
      </c>
      <c r="B11" s="9">
        <v>2344.8000000000002</v>
      </c>
      <c r="C11" s="10">
        <v>60.7</v>
      </c>
      <c r="D11" s="10">
        <v>42.94</v>
      </c>
      <c r="E11" s="10">
        <v>13.85</v>
      </c>
      <c r="F11" s="11">
        <v>18</v>
      </c>
    </row>
    <row r="12" spans="1:6" x14ac:dyDescent="0.2">
      <c r="A12" s="8">
        <v>34.1</v>
      </c>
      <c r="B12" s="9">
        <v>2370.5</v>
      </c>
      <c r="C12" s="10">
        <v>57.48</v>
      </c>
      <c r="D12" s="10">
        <v>40.69</v>
      </c>
      <c r="E12" s="10">
        <v>19.59</v>
      </c>
      <c r="F12" s="11">
        <v>17.989999999999998</v>
      </c>
    </row>
    <row r="13" spans="1:6" x14ac:dyDescent="0.2">
      <c r="A13" s="8">
        <v>37.28</v>
      </c>
      <c r="B13" s="9">
        <v>2442.1</v>
      </c>
      <c r="C13" s="10">
        <v>62.76</v>
      </c>
      <c r="D13" s="10">
        <v>43.31</v>
      </c>
      <c r="E13" s="10">
        <v>27.6</v>
      </c>
      <c r="F13" s="11">
        <v>17.059999999999999</v>
      </c>
    </row>
    <row r="14" spans="1:6" x14ac:dyDescent="0.2">
      <c r="A14" s="8">
        <v>36.69</v>
      </c>
      <c r="B14" s="9">
        <v>2396.1</v>
      </c>
      <c r="C14" s="10">
        <v>59.75</v>
      </c>
      <c r="D14" s="10">
        <v>39.61</v>
      </c>
      <c r="E14" s="10">
        <v>18.2</v>
      </c>
      <c r="F14" s="11">
        <v>17.940000000000001</v>
      </c>
    </row>
    <row r="15" spans="1:6" x14ac:dyDescent="0.2">
      <c r="A15" s="8">
        <v>37.72</v>
      </c>
      <c r="B15" s="9">
        <v>2521.9</v>
      </c>
      <c r="C15" s="10">
        <v>67.540000000000006</v>
      </c>
      <c r="D15" s="10">
        <v>50.13</v>
      </c>
      <c r="E15" s="10">
        <v>20.3</v>
      </c>
      <c r="F15" s="11">
        <v>17.77</v>
      </c>
    </row>
    <row r="16" spans="1:6" x14ac:dyDescent="0.2">
      <c r="A16" s="8">
        <v>37.229999999999997</v>
      </c>
      <c r="B16" s="9">
        <v>2457.3000000000002</v>
      </c>
      <c r="C16" s="10">
        <v>59.67</v>
      </c>
      <c r="D16" s="10">
        <v>52.4</v>
      </c>
      <c r="E16" s="10">
        <v>18.36</v>
      </c>
      <c r="F16" s="11">
        <v>17.760000000000002</v>
      </c>
    </row>
    <row r="17" spans="1:6" x14ac:dyDescent="0.2">
      <c r="A17" s="8">
        <v>38.520000000000003</v>
      </c>
      <c r="B17" s="9">
        <v>2472.9</v>
      </c>
      <c r="C17" s="10">
        <v>67.88</v>
      </c>
      <c r="D17" s="10">
        <v>57.46</v>
      </c>
      <c r="E17" s="10">
        <v>18.39</v>
      </c>
      <c r="F17" s="11">
        <v>17.7</v>
      </c>
    </row>
    <row r="18" spans="1:6" x14ac:dyDescent="0.2">
      <c r="A18" s="12">
        <v>33.4</v>
      </c>
      <c r="B18" s="13">
        <v>2399.1</v>
      </c>
      <c r="C18" s="14">
        <v>61.09</v>
      </c>
      <c r="D18" s="14">
        <v>51.12</v>
      </c>
      <c r="E18" s="14">
        <v>18.079999999999998</v>
      </c>
      <c r="F18" s="15">
        <v>17.89</v>
      </c>
    </row>
    <row r="19" spans="1:6" x14ac:dyDescent="0.2">
      <c r="A19" s="17">
        <f>AVERAGE(A4:A18)</f>
        <v>40.338666666666661</v>
      </c>
      <c r="B19" s="18">
        <f t="shared" ref="B19:F19" si="0">AVERAGE(B4:B18)</f>
        <v>2397.3000000000002</v>
      </c>
      <c r="C19" s="18">
        <f t="shared" si="0"/>
        <v>60.451999999999998</v>
      </c>
      <c r="D19" s="18">
        <f t="shared" si="0"/>
        <v>43.323333333333338</v>
      </c>
      <c r="E19" s="18">
        <f t="shared" si="0"/>
        <v>19.135333333333332</v>
      </c>
      <c r="F19" s="18">
        <f t="shared" si="0"/>
        <v>17.685333333333336</v>
      </c>
    </row>
    <row r="21" spans="1:6" x14ac:dyDescent="0.2">
      <c r="A21" s="19">
        <f>1000*A$19/$F$2</f>
        <v>23.72862745098039</v>
      </c>
      <c r="B21" s="19">
        <f t="shared" ref="B21:F21" si="1">1000*B$19/$F$2</f>
        <v>1410.1764705882354</v>
      </c>
      <c r="C21" s="19">
        <f t="shared" si="1"/>
        <v>35.56</v>
      </c>
      <c r="D21" s="19">
        <f t="shared" si="1"/>
        <v>25.484313725490196</v>
      </c>
      <c r="E21" s="19">
        <f t="shared" si="1"/>
        <v>11.256078431372549</v>
      </c>
      <c r="F21" s="19">
        <f t="shared" si="1"/>
        <v>10.403137254901962</v>
      </c>
    </row>
    <row r="22" spans="1:6" x14ac:dyDescent="0.2">
      <c r="A22" s="20" t="s">
        <v>12</v>
      </c>
    </row>
    <row r="24" spans="1:6" x14ac:dyDescent="0.2">
      <c r="A24" s="19">
        <f>1000*A$19/$E$2</f>
        <v>4.475112787515716</v>
      </c>
      <c r="B24" s="19">
        <f t="shared" ref="B24:F24" si="2">1000*B$19/$E$2</f>
        <v>265.95296205901928</v>
      </c>
      <c r="C24" s="19">
        <f t="shared" si="2"/>
        <v>6.7064566230308413</v>
      </c>
      <c r="D24" s="19">
        <f t="shared" si="2"/>
        <v>4.8062273500480739</v>
      </c>
      <c r="E24" s="19">
        <f t="shared" si="2"/>
        <v>2.1228459433473854</v>
      </c>
      <c r="F24" s="19">
        <f t="shared" si="2"/>
        <v>1.9619850602766071</v>
      </c>
    </row>
    <row r="25" spans="1:6" x14ac:dyDescent="0.2">
      <c r="A25" s="20" t="s">
        <v>13</v>
      </c>
    </row>
    <row r="27" spans="1:6" x14ac:dyDescent="0.2">
      <c r="A27" s="19">
        <f>1000*A$19/$D$2</f>
        <v>2.2535253232031208E-2</v>
      </c>
      <c r="B27" s="19">
        <f t="shared" ref="B27:F27" si="3">1000*B$19/$D$2</f>
        <v>1.3392550383374533</v>
      </c>
      <c r="C27" s="19">
        <f t="shared" si="3"/>
        <v>3.3771595368779765E-2</v>
      </c>
      <c r="D27" s="19">
        <f t="shared" si="3"/>
        <v>2.4202641490109544E-2</v>
      </c>
      <c r="E27" s="19">
        <f t="shared" si="3"/>
        <v>1.0689981052406157E-2</v>
      </c>
      <c r="F27" s="19">
        <f t="shared" si="3"/>
        <v>9.8799364999557753E-3</v>
      </c>
    </row>
    <row r="28" spans="1:6" x14ac:dyDescent="0.2">
      <c r="A28" s="20" t="s">
        <v>14</v>
      </c>
    </row>
    <row r="30" spans="1:6" x14ac:dyDescent="0.2">
      <c r="A30" s="19">
        <f>1000*A$19/$C$2</f>
        <v>2.2880916416475182E-2</v>
      </c>
      <c r="B30" s="19">
        <f t="shared" ref="B30:F30" si="4">1000*B$19/$C$2</f>
        <v>1.3597975703679501</v>
      </c>
      <c r="C30" s="19">
        <f t="shared" si="4"/>
        <v>3.4289610279849551E-2</v>
      </c>
      <c r="D30" s="19">
        <f t="shared" si="4"/>
        <v>2.4573880368292455E-2</v>
      </c>
      <c r="E30" s="19">
        <f t="shared" si="4"/>
        <v>1.0853952269155932E-2</v>
      </c>
      <c r="F30" s="19">
        <f t="shared" si="4"/>
        <v>1.0031482625376046E-2</v>
      </c>
    </row>
    <row r="31" spans="1:6" x14ac:dyDescent="0.2">
      <c r="A31" s="20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31" sqref="A31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7</v>
      </c>
      <c r="B1" s="1"/>
      <c r="C1" s="16" t="s">
        <v>10</v>
      </c>
      <c r="D1" s="21" t="s">
        <v>9</v>
      </c>
      <c r="E1" s="21" t="s">
        <v>11</v>
      </c>
      <c r="F1" s="16" t="s">
        <v>8</v>
      </c>
    </row>
    <row r="2" spans="1:6" x14ac:dyDescent="0.2">
      <c r="A2" s="2" t="s">
        <v>6</v>
      </c>
      <c r="C2" s="23">
        <v>1599769</v>
      </c>
      <c r="D2" s="24">
        <v>1624195</v>
      </c>
      <c r="E2" s="24">
        <v>8142</v>
      </c>
      <c r="F2" s="23">
        <v>1200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30.7</v>
      </c>
      <c r="B4" s="5">
        <v>2247.6</v>
      </c>
      <c r="C4" s="6">
        <v>22.61</v>
      </c>
      <c r="D4" s="6">
        <v>12.14</v>
      </c>
      <c r="E4" s="6">
        <v>15.49</v>
      </c>
      <c r="F4" s="7">
        <v>6.12</v>
      </c>
    </row>
    <row r="5" spans="1:6" x14ac:dyDescent="0.2">
      <c r="A5" s="8">
        <v>33.74</v>
      </c>
      <c r="B5" s="9">
        <v>2435.8000000000002</v>
      </c>
      <c r="C5" s="10">
        <v>21.64</v>
      </c>
      <c r="D5" s="10">
        <v>33.08</v>
      </c>
      <c r="E5" s="10">
        <v>16.25</v>
      </c>
      <c r="F5" s="11">
        <v>10.7</v>
      </c>
    </row>
    <row r="6" spans="1:6" x14ac:dyDescent="0.2">
      <c r="A6" s="8">
        <v>30.73</v>
      </c>
      <c r="B6" s="9">
        <v>2246.1</v>
      </c>
      <c r="C6" s="10">
        <v>24.77</v>
      </c>
      <c r="D6" s="10">
        <v>18.07</v>
      </c>
      <c r="E6" s="10">
        <v>12.29</v>
      </c>
      <c r="F6" s="11">
        <v>10.81</v>
      </c>
    </row>
    <row r="7" spans="1:6" x14ac:dyDescent="0.2">
      <c r="A7" s="8">
        <v>34.74</v>
      </c>
      <c r="B7" s="9">
        <v>2287.5</v>
      </c>
      <c r="C7" s="10">
        <v>22.62</v>
      </c>
      <c r="D7" s="10">
        <v>47.39</v>
      </c>
      <c r="E7" s="10">
        <v>11.11</v>
      </c>
      <c r="F7" s="11">
        <v>10.73</v>
      </c>
    </row>
    <row r="8" spans="1:6" x14ac:dyDescent="0.2">
      <c r="A8" s="8">
        <v>29.16</v>
      </c>
      <c r="B8" s="9">
        <v>2435.4</v>
      </c>
      <c r="C8" s="10">
        <v>21.53</v>
      </c>
      <c r="D8" s="10">
        <v>11.47</v>
      </c>
      <c r="E8" s="10">
        <v>12.4</v>
      </c>
      <c r="F8" s="11">
        <v>10.86</v>
      </c>
    </row>
    <row r="9" spans="1:6" x14ac:dyDescent="0.2">
      <c r="A9" s="8">
        <v>33.24</v>
      </c>
      <c r="B9" s="9">
        <v>2383.1</v>
      </c>
      <c r="C9" s="10">
        <v>23.08</v>
      </c>
      <c r="D9" s="10">
        <v>36.950000000000003</v>
      </c>
      <c r="E9" s="10">
        <v>11.64</v>
      </c>
      <c r="F9" s="11">
        <v>12.04</v>
      </c>
    </row>
    <row r="10" spans="1:6" x14ac:dyDescent="0.2">
      <c r="A10" s="8">
        <v>31.64</v>
      </c>
      <c r="B10" s="9">
        <v>2251.9</v>
      </c>
      <c r="C10" s="10">
        <v>23.25</v>
      </c>
      <c r="D10" s="10">
        <v>58.8</v>
      </c>
      <c r="E10" s="10">
        <v>11.91</v>
      </c>
      <c r="F10" s="11">
        <v>10.76</v>
      </c>
    </row>
    <row r="11" spans="1:6" x14ac:dyDescent="0.2">
      <c r="A11" s="8">
        <v>51.33</v>
      </c>
      <c r="B11" s="9">
        <v>2164.8000000000002</v>
      </c>
      <c r="C11" s="10">
        <v>22.37</v>
      </c>
      <c r="D11" s="10">
        <v>11.94</v>
      </c>
      <c r="E11" s="10">
        <v>12.8</v>
      </c>
      <c r="F11" s="11">
        <v>10.77</v>
      </c>
    </row>
    <row r="12" spans="1:6" x14ac:dyDescent="0.2">
      <c r="A12" s="8">
        <v>67.75</v>
      </c>
      <c r="B12" s="9">
        <v>2386.6999999999998</v>
      </c>
      <c r="C12" s="10">
        <v>22.74</v>
      </c>
      <c r="D12" s="10">
        <v>42.47</v>
      </c>
      <c r="E12" s="10">
        <v>12.28</v>
      </c>
      <c r="F12" s="11">
        <v>10.85</v>
      </c>
    </row>
    <row r="13" spans="1:6" x14ac:dyDescent="0.2">
      <c r="A13" s="8">
        <v>30.53</v>
      </c>
      <c r="B13" s="9">
        <v>2266.8000000000002</v>
      </c>
      <c r="C13" s="10">
        <v>23.19</v>
      </c>
      <c r="D13" s="10">
        <v>61.19</v>
      </c>
      <c r="E13" s="10">
        <v>12.29</v>
      </c>
      <c r="F13" s="11">
        <v>10.95</v>
      </c>
    </row>
    <row r="14" spans="1:6" x14ac:dyDescent="0.2">
      <c r="A14" s="8">
        <v>28.5</v>
      </c>
      <c r="B14" s="9">
        <v>2223.1999999999998</v>
      </c>
      <c r="C14" s="10">
        <v>22.68</v>
      </c>
      <c r="D14" s="10">
        <v>40.35</v>
      </c>
      <c r="E14" s="10">
        <v>11.27</v>
      </c>
      <c r="F14" s="11">
        <v>12.58</v>
      </c>
    </row>
    <row r="15" spans="1:6" x14ac:dyDescent="0.2">
      <c r="A15" s="8">
        <v>34.450000000000003</v>
      </c>
      <c r="B15" s="9">
        <v>2753.5</v>
      </c>
      <c r="C15" s="10">
        <v>23.16</v>
      </c>
      <c r="D15" s="10">
        <v>11.72</v>
      </c>
      <c r="E15" s="10">
        <v>12.71</v>
      </c>
      <c r="F15" s="11">
        <v>6.53</v>
      </c>
    </row>
    <row r="16" spans="1:6" x14ac:dyDescent="0.2">
      <c r="A16" s="8">
        <v>32.82</v>
      </c>
      <c r="B16" s="9">
        <v>2421.6</v>
      </c>
      <c r="C16" s="10">
        <v>22.27</v>
      </c>
      <c r="D16" s="10">
        <v>30.33</v>
      </c>
      <c r="E16" s="10">
        <v>13.54</v>
      </c>
      <c r="F16" s="11">
        <v>11.04</v>
      </c>
    </row>
    <row r="17" spans="1:6" x14ac:dyDescent="0.2">
      <c r="A17" s="8">
        <v>30.13</v>
      </c>
      <c r="B17" s="9">
        <v>2645</v>
      </c>
      <c r="C17" s="10">
        <v>22.01</v>
      </c>
      <c r="D17" s="10">
        <v>61.09</v>
      </c>
      <c r="E17" s="10">
        <v>12.9</v>
      </c>
      <c r="F17" s="11">
        <v>11.28</v>
      </c>
    </row>
    <row r="18" spans="1:6" x14ac:dyDescent="0.2">
      <c r="A18" s="12">
        <v>30.05</v>
      </c>
      <c r="B18" s="13">
        <v>2255.6999999999998</v>
      </c>
      <c r="C18" s="14">
        <v>24.87</v>
      </c>
      <c r="D18" s="14">
        <v>12.38</v>
      </c>
      <c r="E18" s="14">
        <v>19.16</v>
      </c>
      <c r="F18" s="15">
        <v>11.32</v>
      </c>
    </row>
    <row r="19" spans="1:6" x14ac:dyDescent="0.2">
      <c r="A19" s="17">
        <f>AVERAGE(A4:A18)</f>
        <v>35.300666666666658</v>
      </c>
      <c r="B19" s="18">
        <f t="shared" ref="B19:F19" si="0">AVERAGE(B4:B18)</f>
        <v>2360.313333333333</v>
      </c>
      <c r="C19" s="18">
        <f t="shared" si="0"/>
        <v>22.852666666666668</v>
      </c>
      <c r="D19" s="18">
        <f t="shared" si="0"/>
        <v>32.624666666666677</v>
      </c>
      <c r="E19" s="18">
        <f t="shared" si="0"/>
        <v>13.202666666666667</v>
      </c>
      <c r="F19" s="18">
        <f t="shared" si="0"/>
        <v>10.489333333333331</v>
      </c>
    </row>
    <row r="21" spans="1:6" x14ac:dyDescent="0.2">
      <c r="A21" s="19">
        <f>1000*A$19/$F$2</f>
        <v>29.417222222222215</v>
      </c>
      <c r="B21" s="19">
        <f t="shared" ref="B21:F21" si="1">1000*B$19/$F$2</f>
        <v>1966.9277777777775</v>
      </c>
      <c r="C21" s="19">
        <f t="shared" si="1"/>
        <v>19.04388888888889</v>
      </c>
      <c r="D21" s="19">
        <f t="shared" si="1"/>
        <v>27.187222222222228</v>
      </c>
      <c r="E21" s="19">
        <f t="shared" si="1"/>
        <v>11.002222222222223</v>
      </c>
      <c r="F21" s="19">
        <f t="shared" si="1"/>
        <v>8.7411111111111079</v>
      </c>
    </row>
    <row r="22" spans="1:6" x14ac:dyDescent="0.2">
      <c r="A22" s="20" t="s">
        <v>12</v>
      </c>
    </row>
    <row r="24" spans="1:6" x14ac:dyDescent="0.2">
      <c r="A24" s="19">
        <f>1000*A$19/$E$2</f>
        <v>4.3356259723245714</v>
      </c>
      <c r="B24" s="19">
        <f t="shared" ref="B24:F24" si="2">1000*B$19/$E$2</f>
        <v>289.89355604683533</v>
      </c>
      <c r="C24" s="19">
        <f t="shared" si="2"/>
        <v>2.8067632850241546</v>
      </c>
      <c r="D24" s="19">
        <f t="shared" si="2"/>
        <v>4.0069597969376902</v>
      </c>
      <c r="E24" s="19">
        <f t="shared" si="2"/>
        <v>1.6215508065176454</v>
      </c>
      <c r="F24" s="19">
        <f t="shared" si="2"/>
        <v>1.2882993531482843</v>
      </c>
    </row>
    <row r="25" spans="1:6" x14ac:dyDescent="0.2">
      <c r="A25" s="20" t="s">
        <v>13</v>
      </c>
    </row>
    <row r="27" spans="1:6" x14ac:dyDescent="0.2">
      <c r="A27" s="19">
        <f>1000*A$19/$D$2</f>
        <v>2.1734253994542933E-2</v>
      </c>
      <c r="B27" s="19">
        <f t="shared" ref="B27:F27" si="3">1000*B$19/$D$2</f>
        <v>1.4532204158572912</v>
      </c>
      <c r="C27" s="19">
        <f t="shared" si="3"/>
        <v>1.4070149622838802E-2</v>
      </c>
      <c r="D27" s="19">
        <f t="shared" si="3"/>
        <v>2.008666857530449E-2</v>
      </c>
      <c r="E27" s="19">
        <f t="shared" si="3"/>
        <v>8.1287448038361576E-3</v>
      </c>
      <c r="F27" s="19">
        <f t="shared" si="3"/>
        <v>6.4581736388385205E-3</v>
      </c>
    </row>
    <row r="28" spans="1:6" x14ac:dyDescent="0.2">
      <c r="A28" s="20" t="s">
        <v>14</v>
      </c>
    </row>
    <row r="30" spans="1:6" x14ac:dyDescent="0.2">
      <c r="A30" s="19">
        <f>1000*A$19/$C$2</f>
        <v>2.2066102460209354E-2</v>
      </c>
      <c r="B30" s="19">
        <f t="shared" ref="B30:F30" si="4">1000*B$19/$C$2</f>
        <v>1.4754088454854002</v>
      </c>
      <c r="C30" s="19">
        <f t="shared" si="4"/>
        <v>1.4284979060518529E-2</v>
      </c>
      <c r="D30" s="19">
        <f t="shared" si="4"/>
        <v>2.0393360958155006E-2</v>
      </c>
      <c r="E30" s="19">
        <f t="shared" si="4"/>
        <v>8.2528581730654041E-3</v>
      </c>
      <c r="F30" s="19">
        <f t="shared" si="4"/>
        <v>6.5567799684412755E-3</v>
      </c>
    </row>
    <row r="31" spans="1:6" x14ac:dyDescent="0.2">
      <c r="A31" s="20" t="s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19" sqref="C19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7</v>
      </c>
      <c r="B1" s="1"/>
      <c r="C1" s="16" t="s">
        <v>10</v>
      </c>
      <c r="D1" s="21" t="s">
        <v>9</v>
      </c>
      <c r="E1" s="21" t="s">
        <v>11</v>
      </c>
      <c r="F1" s="16" t="s">
        <v>8</v>
      </c>
    </row>
    <row r="2" spans="1:6" x14ac:dyDescent="0.2">
      <c r="A2" s="2" t="s">
        <v>6</v>
      </c>
      <c r="C2" s="23">
        <v>1252062</v>
      </c>
      <c r="D2" s="24">
        <v>1269561</v>
      </c>
      <c r="E2" s="24">
        <v>5833</v>
      </c>
      <c r="F2" s="23">
        <v>500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35.880000000000003</v>
      </c>
      <c r="B4" s="5">
        <v>2125.6</v>
      </c>
      <c r="C4" s="6">
        <v>18.34</v>
      </c>
      <c r="D4" s="6">
        <v>11.64</v>
      </c>
      <c r="E4" s="6">
        <v>9.61</v>
      </c>
      <c r="F4" s="7">
        <v>8.14</v>
      </c>
    </row>
    <row r="5" spans="1:6" x14ac:dyDescent="0.2">
      <c r="A5" s="8">
        <v>18.760000000000002</v>
      </c>
      <c r="B5" s="9">
        <v>2119.3000000000002</v>
      </c>
      <c r="C5" s="10">
        <v>19.309999999999999</v>
      </c>
      <c r="D5" s="10">
        <v>15.63</v>
      </c>
      <c r="E5" s="10">
        <v>10.63</v>
      </c>
      <c r="F5" s="11">
        <v>8.11</v>
      </c>
    </row>
    <row r="6" spans="1:6" x14ac:dyDescent="0.2">
      <c r="A6" s="8">
        <v>39.51</v>
      </c>
      <c r="B6" s="9">
        <v>2277.4</v>
      </c>
      <c r="C6" s="10">
        <v>17.29</v>
      </c>
      <c r="D6" s="10">
        <v>11.96</v>
      </c>
      <c r="E6" s="10">
        <v>10.54</v>
      </c>
      <c r="F6" s="11">
        <v>8.6300000000000008</v>
      </c>
    </row>
    <row r="7" spans="1:6" x14ac:dyDescent="0.2">
      <c r="A7" s="8">
        <v>19.309999999999999</v>
      </c>
      <c r="B7" s="9">
        <v>2174.3000000000002</v>
      </c>
      <c r="C7" s="10">
        <v>18.72</v>
      </c>
      <c r="D7" s="10">
        <v>16.96</v>
      </c>
      <c r="E7" s="10">
        <v>9.89</v>
      </c>
      <c r="F7" s="11">
        <v>7.91</v>
      </c>
    </row>
    <row r="8" spans="1:6" x14ac:dyDescent="0.2">
      <c r="A8" s="8">
        <v>19.579999999999998</v>
      </c>
      <c r="B8" s="9">
        <v>2149.6</v>
      </c>
      <c r="C8" s="10">
        <v>18.22</v>
      </c>
      <c r="D8" s="10">
        <v>27.83</v>
      </c>
      <c r="E8" s="10">
        <v>9.16</v>
      </c>
      <c r="F8" s="11">
        <v>7.75</v>
      </c>
    </row>
    <row r="9" spans="1:6" x14ac:dyDescent="0.2">
      <c r="A9" s="8">
        <v>19.66</v>
      </c>
      <c r="B9" s="9">
        <v>2143.8000000000002</v>
      </c>
      <c r="C9" s="10">
        <v>17.940000000000001</v>
      </c>
      <c r="D9" s="10">
        <v>17.64</v>
      </c>
      <c r="E9" s="10">
        <v>12.58</v>
      </c>
      <c r="F9" s="11">
        <v>7.96</v>
      </c>
    </row>
    <row r="10" spans="1:6" x14ac:dyDescent="0.2">
      <c r="A10" s="8">
        <v>16.66</v>
      </c>
      <c r="B10" s="9">
        <v>2094.6</v>
      </c>
      <c r="C10" s="10">
        <v>19.57</v>
      </c>
      <c r="D10" s="10">
        <v>21.67</v>
      </c>
      <c r="E10" s="10">
        <v>10.24</v>
      </c>
      <c r="F10" s="11">
        <v>9.0399999999999991</v>
      </c>
    </row>
    <row r="11" spans="1:6" x14ac:dyDescent="0.2">
      <c r="A11" s="8">
        <v>15.79</v>
      </c>
      <c r="B11" s="9">
        <v>1845.7</v>
      </c>
      <c r="C11" s="10">
        <v>18.12</v>
      </c>
      <c r="D11" s="10">
        <v>31.51</v>
      </c>
      <c r="E11" s="10">
        <v>9.35</v>
      </c>
      <c r="F11" s="11">
        <v>10.029999999999999</v>
      </c>
    </row>
    <row r="12" spans="1:6" x14ac:dyDescent="0.2">
      <c r="A12" s="8">
        <v>16.510000000000002</v>
      </c>
      <c r="B12" s="9">
        <v>1843</v>
      </c>
      <c r="C12" s="10">
        <v>17.11</v>
      </c>
      <c r="D12" s="10">
        <v>29.29</v>
      </c>
      <c r="E12" s="10">
        <v>9.8699999999999992</v>
      </c>
      <c r="F12" s="11">
        <v>7.79</v>
      </c>
    </row>
    <row r="13" spans="1:6" x14ac:dyDescent="0.2">
      <c r="A13" s="8">
        <v>18.079999999999998</v>
      </c>
      <c r="B13" s="9">
        <v>1938.4</v>
      </c>
      <c r="C13" s="10">
        <v>18.54</v>
      </c>
      <c r="D13" s="10">
        <v>26.67</v>
      </c>
      <c r="E13" s="10">
        <v>9.31</v>
      </c>
      <c r="F13" s="11">
        <v>7.38</v>
      </c>
    </row>
    <row r="14" spans="1:6" x14ac:dyDescent="0.2">
      <c r="A14" s="8">
        <v>17.62</v>
      </c>
      <c r="B14" s="9">
        <v>1885.7</v>
      </c>
      <c r="C14" s="10">
        <v>19.07</v>
      </c>
      <c r="D14" s="10">
        <v>19.09</v>
      </c>
      <c r="E14" s="10">
        <v>9.91</v>
      </c>
      <c r="F14" s="11">
        <v>7.45</v>
      </c>
    </row>
    <row r="15" spans="1:6" x14ac:dyDescent="0.2">
      <c r="A15" s="8">
        <v>17.829999999999998</v>
      </c>
      <c r="B15" s="9">
        <v>2070.6999999999998</v>
      </c>
      <c r="C15" s="10">
        <v>17.920000000000002</v>
      </c>
      <c r="D15" s="10">
        <v>31.78</v>
      </c>
      <c r="E15" s="10">
        <v>9.2799999999999994</v>
      </c>
      <c r="F15" s="11">
        <v>9.23</v>
      </c>
    </row>
    <row r="16" spans="1:6" x14ac:dyDescent="0.2">
      <c r="A16" s="8">
        <v>17.010000000000002</v>
      </c>
      <c r="B16" s="9">
        <v>1908.6</v>
      </c>
      <c r="C16" s="10">
        <v>12.98</v>
      </c>
      <c r="D16" s="10">
        <v>19.170000000000002</v>
      </c>
      <c r="E16" s="10">
        <v>8.83</v>
      </c>
      <c r="F16" s="11">
        <v>8.77</v>
      </c>
    </row>
    <row r="17" spans="1:6" x14ac:dyDescent="0.2">
      <c r="A17" s="8">
        <v>16.100000000000001</v>
      </c>
      <c r="B17" s="9">
        <v>1884</v>
      </c>
      <c r="C17" s="10">
        <v>17.86</v>
      </c>
      <c r="D17" s="10">
        <v>34.479999999999997</v>
      </c>
      <c r="E17" s="10">
        <v>9.84</v>
      </c>
      <c r="F17" s="11">
        <v>8.01</v>
      </c>
    </row>
    <row r="18" spans="1:6" x14ac:dyDescent="0.2">
      <c r="A18" s="12">
        <v>33.520000000000003</v>
      </c>
      <c r="B18" s="13">
        <v>2129.1</v>
      </c>
      <c r="C18" s="14">
        <v>18.22</v>
      </c>
      <c r="D18" s="14">
        <v>29.79</v>
      </c>
      <c r="E18" s="14">
        <v>8.5500000000000007</v>
      </c>
      <c r="F18" s="15">
        <v>7.73</v>
      </c>
    </row>
    <row r="19" spans="1:6" x14ac:dyDescent="0.2">
      <c r="A19" s="17">
        <f>AVERAGE(A4:A18)</f>
        <v>21.454666666666665</v>
      </c>
      <c r="B19" s="18">
        <f t="shared" ref="B19:F19" si="0">AVERAGE(B4:B18)</f>
        <v>2039.32</v>
      </c>
      <c r="C19" s="18">
        <f t="shared" si="0"/>
        <v>17.947333333333329</v>
      </c>
      <c r="D19" s="18">
        <f t="shared" si="0"/>
        <v>23.007333333333339</v>
      </c>
      <c r="E19" s="18">
        <f t="shared" si="0"/>
        <v>9.8393333333333342</v>
      </c>
      <c r="F19" s="18">
        <f t="shared" si="0"/>
        <v>8.2620000000000022</v>
      </c>
    </row>
    <row r="21" spans="1:6" x14ac:dyDescent="0.2">
      <c r="A21" s="19">
        <f>1000*A$19/$F$2</f>
        <v>42.909333333333329</v>
      </c>
      <c r="B21" s="19">
        <f t="shared" ref="B21:F21" si="1">1000*B$19/$F$2</f>
        <v>4078.64</v>
      </c>
      <c r="C21" s="19">
        <f t="shared" si="1"/>
        <v>35.894666666666659</v>
      </c>
      <c r="D21" s="19">
        <f t="shared" si="1"/>
        <v>46.014666666666677</v>
      </c>
      <c r="E21" s="19">
        <f t="shared" si="1"/>
        <v>19.678666666666668</v>
      </c>
      <c r="F21" s="19">
        <f t="shared" si="1"/>
        <v>16.524000000000004</v>
      </c>
    </row>
    <row r="22" spans="1:6" x14ac:dyDescent="0.2">
      <c r="A22" s="20" t="s">
        <v>12</v>
      </c>
    </row>
    <row r="24" spans="1:6" x14ac:dyDescent="0.2">
      <c r="A24" s="19">
        <f>1000*A$19/$E$2</f>
        <v>3.6781530373164175</v>
      </c>
      <c r="B24" s="19">
        <f t="shared" ref="B24:F24" si="2">1000*B$19/$E$2</f>
        <v>349.61769243956797</v>
      </c>
      <c r="C24" s="19">
        <f t="shared" si="2"/>
        <v>3.0768615349448534</v>
      </c>
      <c r="D24" s="19">
        <f t="shared" si="2"/>
        <v>3.9443396765529468</v>
      </c>
      <c r="E24" s="19">
        <f t="shared" si="2"/>
        <v>1.6868392479570262</v>
      </c>
      <c r="F24" s="19">
        <f t="shared" si="2"/>
        <v>1.4164237956454657</v>
      </c>
    </row>
    <row r="25" spans="1:6" x14ac:dyDescent="0.2">
      <c r="A25" s="20" t="s">
        <v>13</v>
      </c>
    </row>
    <row r="27" spans="1:6" x14ac:dyDescent="0.2">
      <c r="A27" s="19">
        <f>1000*A$19/$D$2</f>
        <v>1.6899279882311023E-2</v>
      </c>
      <c r="B27" s="19">
        <f t="shared" ref="B27:F27" si="3">1000*B$19/$D$2</f>
        <v>1.6063190346899441</v>
      </c>
      <c r="C27" s="19">
        <f t="shared" si="3"/>
        <v>1.4136645134289198E-2</v>
      </c>
      <c r="D27" s="19">
        <f t="shared" si="3"/>
        <v>1.8122274812579577E-2</v>
      </c>
      <c r="E27" s="19">
        <f t="shared" si="3"/>
        <v>7.7501855628310367E-3</v>
      </c>
      <c r="F27" s="19">
        <f t="shared" si="3"/>
        <v>6.5077613442756999E-3</v>
      </c>
    </row>
    <row r="28" spans="1:6" x14ac:dyDescent="0.2">
      <c r="A28" s="20" t="s">
        <v>14</v>
      </c>
    </row>
    <row r="30" spans="1:6" x14ac:dyDescent="0.2">
      <c r="A30" s="19">
        <f>1000*A$19/$C$2</f>
        <v>1.7135466667518591E-2</v>
      </c>
      <c r="B30" s="19">
        <f t="shared" ref="B30:F30" si="4">1000*B$19/$C$2</f>
        <v>1.6287691823567843</v>
      </c>
      <c r="C30" s="19">
        <f t="shared" si="4"/>
        <v>1.433422093581095E-2</v>
      </c>
      <c r="D30" s="19">
        <f t="shared" si="4"/>
        <v>1.8375554352207269E-2</v>
      </c>
      <c r="E30" s="19">
        <f t="shared" si="4"/>
        <v>7.8585032796565455E-3</v>
      </c>
      <c r="F30" s="19">
        <f t="shared" si="4"/>
        <v>6.5987147601316879E-3</v>
      </c>
    </row>
    <row r="31" spans="1:6" x14ac:dyDescent="0.2">
      <c r="A31" s="20" t="s">
        <v>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19" sqref="C19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7</v>
      </c>
      <c r="B1" s="1"/>
      <c r="C1" s="16" t="s">
        <v>10</v>
      </c>
      <c r="D1" s="21" t="s">
        <v>9</v>
      </c>
      <c r="E1" s="21" t="s">
        <v>11</v>
      </c>
      <c r="F1" s="16" t="s">
        <v>8</v>
      </c>
    </row>
    <row r="2" spans="1:6" x14ac:dyDescent="0.2">
      <c r="A2" s="2" t="s">
        <v>6</v>
      </c>
      <c r="C2" s="23">
        <v>768343</v>
      </c>
      <c r="D2" s="24">
        <v>780559</v>
      </c>
      <c r="E2" s="24">
        <v>4072</v>
      </c>
      <c r="F2" s="23">
        <v>100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14.16</v>
      </c>
      <c r="B4" s="5">
        <v>1929.3</v>
      </c>
      <c r="C4" s="6">
        <v>15.5</v>
      </c>
      <c r="D4" s="6">
        <v>7.86</v>
      </c>
      <c r="E4" s="6">
        <v>6.81</v>
      </c>
      <c r="F4" s="7">
        <v>5.52</v>
      </c>
    </row>
    <row r="5" spans="1:6" x14ac:dyDescent="0.2">
      <c r="A5" s="8">
        <v>13.75</v>
      </c>
      <c r="B5" s="9">
        <v>1688.2</v>
      </c>
      <c r="C5" s="10">
        <v>13.85</v>
      </c>
      <c r="D5" s="10">
        <v>9.3800000000000008</v>
      </c>
      <c r="E5" s="10">
        <v>7.36</v>
      </c>
      <c r="F5" s="11">
        <v>6.13</v>
      </c>
    </row>
    <row r="6" spans="1:6" x14ac:dyDescent="0.2">
      <c r="A6" s="8">
        <v>25.06</v>
      </c>
      <c r="B6" s="9">
        <v>1501.3</v>
      </c>
      <c r="C6" s="10">
        <v>14.31</v>
      </c>
      <c r="D6" s="10">
        <v>7.62</v>
      </c>
      <c r="E6" s="10">
        <v>7.61</v>
      </c>
      <c r="F6" s="11">
        <v>5.58</v>
      </c>
    </row>
    <row r="7" spans="1:6" x14ac:dyDescent="0.2">
      <c r="A7" s="8">
        <v>15.52</v>
      </c>
      <c r="B7" s="9">
        <v>1898.6</v>
      </c>
      <c r="C7" s="10">
        <v>14.74</v>
      </c>
      <c r="D7" s="10">
        <v>12.33</v>
      </c>
      <c r="E7" s="10">
        <v>6.45</v>
      </c>
      <c r="F7" s="11">
        <v>6.21</v>
      </c>
    </row>
    <row r="8" spans="1:6" x14ac:dyDescent="0.2">
      <c r="A8" s="8">
        <v>13.34</v>
      </c>
      <c r="B8" s="9">
        <v>1942.8</v>
      </c>
      <c r="C8" s="10">
        <v>15.33</v>
      </c>
      <c r="D8" s="10">
        <v>9.2100000000000009</v>
      </c>
      <c r="E8" s="10">
        <v>8.75</v>
      </c>
      <c r="F8" s="11">
        <v>5.44</v>
      </c>
    </row>
    <row r="9" spans="1:6" x14ac:dyDescent="0.2">
      <c r="A9" s="8">
        <v>15.19</v>
      </c>
      <c r="B9" s="9">
        <v>1855</v>
      </c>
      <c r="C9" s="10">
        <v>13.61</v>
      </c>
      <c r="D9" s="10">
        <v>6.62</v>
      </c>
      <c r="E9" s="10">
        <v>11.22</v>
      </c>
      <c r="F9" s="11">
        <v>6.09</v>
      </c>
    </row>
    <row r="10" spans="1:6" x14ac:dyDescent="0.2">
      <c r="A10" s="8">
        <v>16.34</v>
      </c>
      <c r="B10" s="9">
        <v>1960</v>
      </c>
      <c r="C10" s="10">
        <v>15.52</v>
      </c>
      <c r="D10" s="10">
        <v>12.95</v>
      </c>
      <c r="E10" s="10">
        <v>7.59</v>
      </c>
      <c r="F10" s="11">
        <v>7.52</v>
      </c>
    </row>
    <row r="11" spans="1:6" x14ac:dyDescent="0.2">
      <c r="A11" s="8">
        <v>15.91</v>
      </c>
      <c r="B11" s="9">
        <v>1824.3</v>
      </c>
      <c r="C11" s="10">
        <v>14.05</v>
      </c>
      <c r="D11" s="10">
        <v>8.9499999999999993</v>
      </c>
      <c r="E11" s="10">
        <v>7.62</v>
      </c>
      <c r="F11" s="11">
        <v>5.69</v>
      </c>
    </row>
    <row r="12" spans="1:6" x14ac:dyDescent="0.2">
      <c r="A12" s="8">
        <v>18.12</v>
      </c>
      <c r="B12" s="9">
        <v>1994.4</v>
      </c>
      <c r="C12" s="10">
        <v>15.05</v>
      </c>
      <c r="D12" s="10">
        <v>7.86</v>
      </c>
      <c r="E12" s="10">
        <v>13.99</v>
      </c>
      <c r="F12" s="11">
        <v>6.16</v>
      </c>
    </row>
    <row r="13" spans="1:6" x14ac:dyDescent="0.2">
      <c r="A13" s="8">
        <v>13.33</v>
      </c>
      <c r="B13" s="9">
        <v>1689.6</v>
      </c>
      <c r="C13" s="10">
        <v>14.19</v>
      </c>
      <c r="D13" s="10">
        <v>12</v>
      </c>
      <c r="E13" s="10">
        <v>8</v>
      </c>
      <c r="F13" s="11">
        <v>5.64</v>
      </c>
    </row>
    <row r="14" spans="1:6" x14ac:dyDescent="0.2">
      <c r="A14" s="8">
        <v>20.6</v>
      </c>
      <c r="B14" s="9">
        <v>1637.2</v>
      </c>
      <c r="C14" s="10">
        <v>15.74</v>
      </c>
      <c r="D14" s="10">
        <v>10.32</v>
      </c>
      <c r="E14" s="10">
        <v>8.56</v>
      </c>
      <c r="F14" s="11">
        <v>5.62</v>
      </c>
    </row>
    <row r="15" spans="1:6" x14ac:dyDescent="0.2">
      <c r="A15" s="8">
        <v>12.94</v>
      </c>
      <c r="B15" s="9">
        <v>1671.2</v>
      </c>
      <c r="C15" s="10">
        <v>13.55</v>
      </c>
      <c r="D15" s="10">
        <v>7.94</v>
      </c>
      <c r="E15" s="10">
        <v>6.71</v>
      </c>
      <c r="F15" s="11">
        <v>5.35</v>
      </c>
    </row>
    <row r="16" spans="1:6" x14ac:dyDescent="0.2">
      <c r="A16" s="8">
        <v>15.9</v>
      </c>
      <c r="B16" s="9">
        <v>1640.3</v>
      </c>
      <c r="C16" s="10">
        <v>13.72</v>
      </c>
      <c r="D16" s="10">
        <v>10.23</v>
      </c>
      <c r="E16" s="10">
        <v>10.02</v>
      </c>
      <c r="F16" s="11">
        <v>5.36</v>
      </c>
    </row>
    <row r="17" spans="1:6" x14ac:dyDescent="0.2">
      <c r="A17" s="8">
        <v>19.45</v>
      </c>
      <c r="B17" s="9">
        <v>1565.5</v>
      </c>
      <c r="C17" s="10">
        <v>16.63</v>
      </c>
      <c r="D17" s="10">
        <v>9.4499999999999993</v>
      </c>
      <c r="E17" s="10">
        <v>8.93</v>
      </c>
      <c r="F17" s="11">
        <v>6.2</v>
      </c>
    </row>
    <row r="18" spans="1:6" x14ac:dyDescent="0.2">
      <c r="A18" s="12">
        <v>12.87</v>
      </c>
      <c r="B18" s="13">
        <v>1946.5</v>
      </c>
      <c r="C18" s="14">
        <v>14.37</v>
      </c>
      <c r="D18" s="14">
        <v>9.6999999999999993</v>
      </c>
      <c r="E18" s="14">
        <v>8.98</v>
      </c>
      <c r="F18" s="15">
        <v>5.67</v>
      </c>
    </row>
    <row r="19" spans="1:6" x14ac:dyDescent="0.2">
      <c r="A19" s="17">
        <f>AVERAGE(A4:A18)</f>
        <v>16.165333333333333</v>
      </c>
      <c r="B19" s="18">
        <f t="shared" ref="B19:F19" si="0">AVERAGE(B4:B18)</f>
        <v>1782.9466666666665</v>
      </c>
      <c r="C19" s="18">
        <f t="shared" si="0"/>
        <v>14.677333333333335</v>
      </c>
      <c r="D19" s="18">
        <f t="shared" si="0"/>
        <v>9.4946666666666655</v>
      </c>
      <c r="E19" s="18">
        <f t="shared" si="0"/>
        <v>8.5733333333333324</v>
      </c>
      <c r="F19" s="18">
        <f t="shared" si="0"/>
        <v>5.8786666666666658</v>
      </c>
    </row>
    <row r="21" spans="1:6" x14ac:dyDescent="0.2">
      <c r="A21" s="19">
        <f>1000*A$19/$F$2</f>
        <v>161.65333333333331</v>
      </c>
      <c r="B21" s="19">
        <f t="shared" ref="B21:F21" si="1">1000*B$19/$F$2</f>
        <v>17829.466666666664</v>
      </c>
      <c r="C21" s="19">
        <f t="shared" si="1"/>
        <v>146.77333333333337</v>
      </c>
      <c r="D21" s="19">
        <f t="shared" si="1"/>
        <v>94.946666666666658</v>
      </c>
      <c r="E21" s="19">
        <f t="shared" si="1"/>
        <v>85.73333333333332</v>
      </c>
      <c r="F21" s="19">
        <f t="shared" si="1"/>
        <v>58.786666666666662</v>
      </c>
    </row>
    <row r="22" spans="1:6" x14ac:dyDescent="0.2">
      <c r="A22" s="20" t="s">
        <v>12</v>
      </c>
    </row>
    <row r="24" spans="1:6" x14ac:dyDescent="0.2">
      <c r="A24" s="19">
        <f>1000*A$19/$E$2</f>
        <v>3.9698755730189914</v>
      </c>
      <c r="B24" s="19">
        <f t="shared" ref="B24:F24" si="2">1000*B$19/$E$2</f>
        <v>437.85527177472164</v>
      </c>
      <c r="C24" s="19">
        <f t="shared" si="2"/>
        <v>3.6044531761624103</v>
      </c>
      <c r="D24" s="19">
        <f t="shared" si="2"/>
        <v>2.3316961362148003</v>
      </c>
      <c r="E24" s="19">
        <f t="shared" si="2"/>
        <v>2.1054354944335296</v>
      </c>
      <c r="F24" s="19">
        <f t="shared" si="2"/>
        <v>1.4436804191224621</v>
      </c>
    </row>
    <row r="25" spans="1:6" x14ac:dyDescent="0.2">
      <c r="A25" s="20" t="s">
        <v>13</v>
      </c>
    </row>
    <row r="27" spans="1:6" x14ac:dyDescent="0.2">
      <c r="A27" s="19">
        <f>1000*A$19/$D$2</f>
        <v>2.0709944198111011E-2</v>
      </c>
      <c r="B27" s="19">
        <f t="shared" ref="B27:F27" si="3">1000*B$19/$D$2</f>
        <v>2.2841920555226016</v>
      </c>
      <c r="C27" s="19">
        <f t="shared" si="3"/>
        <v>1.8803618090795615E-2</v>
      </c>
      <c r="D27" s="19">
        <f t="shared" si="3"/>
        <v>1.2163932087986514E-2</v>
      </c>
      <c r="E27" s="19">
        <f t="shared" si="3"/>
        <v>1.0983581424765241E-2</v>
      </c>
      <c r="F27" s="19">
        <f t="shared" si="3"/>
        <v>7.5313546659082353E-3</v>
      </c>
    </row>
    <row r="28" spans="1:6" x14ac:dyDescent="0.2">
      <c r="A28" s="20" t="s">
        <v>14</v>
      </c>
    </row>
    <row r="30" spans="1:6" x14ac:dyDescent="0.2">
      <c r="A30" s="19">
        <f>1000*A$19/$C$2</f>
        <v>2.1039214691008223E-2</v>
      </c>
      <c r="B30" s="19">
        <f t="shared" ref="B30:F30" si="4">1000*B$19/$C$2</f>
        <v>2.3205087658333148</v>
      </c>
      <c r="C30" s="19">
        <f t="shared" si="4"/>
        <v>1.9102579620473324E-2</v>
      </c>
      <c r="D30" s="19">
        <f t="shared" si="4"/>
        <v>1.2357328259210621E-2</v>
      </c>
      <c r="E30" s="19">
        <f t="shared" si="4"/>
        <v>1.1158211024676911E-2</v>
      </c>
      <c r="F30" s="19">
        <f t="shared" si="4"/>
        <v>7.6510967974806384E-3</v>
      </c>
    </row>
    <row r="31" spans="1:6" x14ac:dyDescent="0.2">
      <c r="A31" s="20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Choroplets</vt:lpstr>
      <vt:lpstr>Choroplet 3141</vt:lpstr>
      <vt:lpstr>Choroplet 2000</vt:lpstr>
      <vt:lpstr>Choroplet 1700</vt:lpstr>
      <vt:lpstr>Choroplet 1200</vt:lpstr>
      <vt:lpstr>Choroplet 500</vt:lpstr>
      <vt:lpstr>Choroplet 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Moura Pires</dc:creator>
  <cp:lastModifiedBy>João Moura Pires</cp:lastModifiedBy>
  <dcterms:created xsi:type="dcterms:W3CDTF">2017-04-09T14:18:20Z</dcterms:created>
  <dcterms:modified xsi:type="dcterms:W3CDTF">2017-04-15T15:34:32Z</dcterms:modified>
</cp:coreProperties>
</file>