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aomp/Google Drive/_DI Synced/_FCT_MsCs/Rui Alves - 2016-17/Produção Própria/Tese/Artigo/Tratados/PSymbols/"/>
    </mc:Choice>
  </mc:AlternateContent>
  <bookViews>
    <workbookView xWindow="0" yWindow="0" windowWidth="28800" windowHeight="18000" tabRatio="500"/>
  </bookViews>
  <sheets>
    <sheet name="PSymbols" sheetId="8" r:id="rId1"/>
    <sheet name="PSymbols 50K" sheetId="1" r:id="rId2"/>
    <sheet name="PSymbols 10K" sheetId="3" r:id="rId3"/>
    <sheet name="PSymbols 7.5K" sheetId="4" r:id="rId4"/>
    <sheet name="PSymbols 5K" sheetId="5" r:id="rId5"/>
    <sheet name="PSymbols 2.5K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4" l="1"/>
  <c r="C19" i="4"/>
  <c r="D19" i="4"/>
  <c r="E19" i="4"/>
  <c r="F19" i="4"/>
  <c r="A21" i="1"/>
  <c r="A4" i="8"/>
  <c r="A12" i="8"/>
  <c r="C19" i="1"/>
  <c r="D4" i="8"/>
  <c r="D12" i="8"/>
  <c r="B19" i="1"/>
  <c r="C4" i="8"/>
  <c r="C12" i="8"/>
  <c r="A19" i="1"/>
  <c r="B4" i="8"/>
  <c r="B12" i="8"/>
  <c r="A5" i="8"/>
  <c r="A13" i="8"/>
  <c r="A6" i="8"/>
  <c r="A14" i="8"/>
  <c r="A7" i="8"/>
  <c r="A15" i="8"/>
  <c r="A8" i="8"/>
  <c r="A16" i="8"/>
  <c r="A11" i="8"/>
  <c r="A19" i="4"/>
  <c r="F11" i="8"/>
  <c r="E11" i="8"/>
  <c r="D11" i="8"/>
  <c r="G11" i="8"/>
  <c r="G10" i="8"/>
  <c r="F10" i="8"/>
  <c r="E10" i="8"/>
  <c r="C10" i="8"/>
  <c r="A19" i="6"/>
  <c r="F19" i="6"/>
  <c r="E19" i="6"/>
  <c r="D19" i="6"/>
  <c r="C19" i="6"/>
  <c r="B19" i="6"/>
  <c r="F21" i="6"/>
  <c r="E21" i="6"/>
  <c r="D21" i="6"/>
  <c r="C21" i="6"/>
  <c r="B21" i="6"/>
  <c r="A21" i="6"/>
  <c r="F19" i="5"/>
  <c r="E19" i="5"/>
  <c r="D19" i="5"/>
  <c r="C19" i="5"/>
  <c r="B19" i="5"/>
  <c r="A19" i="5"/>
  <c r="F21" i="5"/>
  <c r="E21" i="5"/>
  <c r="D21" i="5"/>
  <c r="C21" i="5"/>
  <c r="B21" i="5"/>
  <c r="A21" i="5"/>
  <c r="F21" i="4"/>
  <c r="E21" i="4"/>
  <c r="D21" i="4"/>
  <c r="C21" i="4"/>
  <c r="B21" i="4"/>
  <c r="A21" i="4"/>
  <c r="F19" i="3"/>
  <c r="E19" i="3"/>
  <c r="D19" i="3"/>
  <c r="C19" i="3"/>
  <c r="B19" i="3"/>
  <c r="A19" i="3"/>
  <c r="F21" i="3"/>
  <c r="E21" i="3"/>
  <c r="D21" i="3"/>
  <c r="C21" i="3"/>
  <c r="B21" i="3"/>
  <c r="A21" i="3"/>
  <c r="B21" i="1"/>
  <c r="C21" i="1"/>
  <c r="D19" i="1"/>
  <c r="D21" i="1"/>
  <c r="E19" i="1"/>
  <c r="E21" i="1"/>
  <c r="F19" i="1"/>
  <c r="F21" i="1"/>
  <c r="B5" i="8"/>
  <c r="B13" i="8"/>
  <c r="C5" i="8"/>
  <c r="C13" i="8"/>
  <c r="D5" i="8"/>
  <c r="D13" i="8"/>
  <c r="E5" i="8"/>
  <c r="E13" i="8"/>
  <c r="F5" i="8"/>
  <c r="F13" i="8"/>
  <c r="G5" i="8"/>
  <c r="G13" i="8"/>
  <c r="B6" i="8"/>
  <c r="B14" i="8"/>
  <c r="C6" i="8"/>
  <c r="C14" i="8"/>
  <c r="D6" i="8"/>
  <c r="D14" i="8"/>
  <c r="E6" i="8"/>
  <c r="E14" i="8"/>
  <c r="F6" i="8"/>
  <c r="F14" i="8"/>
  <c r="G6" i="8"/>
  <c r="G14" i="8"/>
  <c r="B7" i="8"/>
  <c r="B15" i="8"/>
  <c r="C7" i="8"/>
  <c r="C15" i="8"/>
  <c r="D7" i="8"/>
  <c r="D15" i="8"/>
  <c r="E7" i="8"/>
  <c r="E15" i="8"/>
  <c r="F7" i="8"/>
  <c r="F15" i="8"/>
  <c r="G7" i="8"/>
  <c r="G15" i="8"/>
  <c r="B8" i="8"/>
  <c r="B16" i="8"/>
  <c r="C8" i="8"/>
  <c r="C16" i="8"/>
  <c r="D8" i="8"/>
  <c r="D16" i="8"/>
  <c r="E8" i="8"/>
  <c r="E16" i="8"/>
  <c r="F8" i="8"/>
  <c r="F16" i="8"/>
  <c r="G8" i="8"/>
  <c r="G16" i="8"/>
  <c r="E4" i="8"/>
  <c r="E12" i="8"/>
  <c r="F4" i="8"/>
  <c r="F12" i="8"/>
  <c r="G4" i="8"/>
  <c r="G12" i="8"/>
</calcChain>
</file>

<file path=xl/sharedStrings.xml><?xml version="1.0" encoding="utf-8"?>
<sst xmlns="http://schemas.openxmlformats.org/spreadsheetml/2006/main" count="61" uniqueCount="15">
  <si>
    <t>preProcess</t>
  </si>
  <si>
    <t>loadGeoJSON</t>
  </si>
  <si>
    <t>draw()</t>
  </si>
  <si>
    <t>pan</t>
  </si>
  <si>
    <t>zoom</t>
  </si>
  <si>
    <t>Filtragem</t>
  </si>
  <si>
    <t>Type</t>
  </si>
  <si>
    <t>Points</t>
  </si>
  <si>
    <t>Filtering</t>
  </si>
  <si>
    <t>Draw</t>
  </si>
  <si>
    <t>Pan</t>
  </si>
  <si>
    <t>Zoom</t>
  </si>
  <si>
    <t>By 1K Points</t>
  </si>
  <si>
    <t>DtoMap</t>
  </si>
  <si>
    <t>PSymbols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</si>
</sst>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2" fontId="1" fillId="0" borderId="2" xfId="0" applyNumberFormat="1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164" fontId="0" fillId="0" borderId="1" xfId="0" applyNumberFormat="1" applyFont="1" applyBorder="1"/>
    <xf numFmtId="3" fontId="0" fillId="0" borderId="1" xfId="0" applyNumberFormat="1" applyBorder="1"/>
    <xf numFmtId="3" fontId="1" fillId="0" borderId="1" xfId="0" applyNumberFormat="1" applyFont="1" applyBorder="1" applyAlignment="1">
      <alignment horizontal="center"/>
    </xf>
    <xf numFmtId="0" fontId="0" fillId="2" borderId="0" xfId="0" applyFill="1"/>
    <xf numFmtId="2" fontId="0" fillId="0" borderId="1" xfId="0" applyNumberFormat="1" applyFont="1" applyBorder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Pre-Process and Load GeoJSON per</a:t>
            </a:r>
            <a:r>
              <a:rPr lang="en-US" baseline="0"/>
              <a:t> 1K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PSymbols!$B$3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PSymbols!$A$12:$A$16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PSymbols!$B$12:$B$16</c:f>
              <c:numCache>
                <c:formatCode>0.00</c:formatCode>
                <c:ptCount val="5"/>
                <c:pt idx="0">
                  <c:v>0.02</c:v>
                </c:pt>
                <c:pt idx="1">
                  <c:v>0.1</c:v>
                </c:pt>
                <c:pt idx="2">
                  <c:v>0.133333333333333</c:v>
                </c:pt>
                <c:pt idx="3">
                  <c:v>0.2</c:v>
                </c:pt>
                <c:pt idx="4">
                  <c:v>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PSymbols!$C$3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PSymbols!$A$12:$A$16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PSymbols!$C$12:$C$16</c:f>
              <c:numCache>
                <c:formatCode>0.00</c:formatCode>
                <c:ptCount val="5"/>
                <c:pt idx="0">
                  <c:v>18.372</c:v>
                </c:pt>
                <c:pt idx="1">
                  <c:v>17.95493333333333</c:v>
                </c:pt>
                <c:pt idx="2">
                  <c:v>19.39555555555555</c:v>
                </c:pt>
                <c:pt idx="3">
                  <c:v>21.06293333333333</c:v>
                </c:pt>
                <c:pt idx="4">
                  <c:v>27.6304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247072"/>
        <c:axId val="-242245024"/>
      </c:scatterChart>
      <c:valAx>
        <c:axId val="-242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245024"/>
        <c:crosses val="autoZero"/>
        <c:crossBetween val="midCat"/>
      </c:valAx>
      <c:valAx>
        <c:axId val="-2422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2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'PSymbols 7.5K'!$C$3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'PSymbols 7.5K'!$C$4:$C$18</c:f>
              <c:numCache>
                <c:formatCode>General</c:formatCode>
                <c:ptCount val="15"/>
                <c:pt idx="0">
                  <c:v>23.59</c:v>
                </c:pt>
                <c:pt idx="1">
                  <c:v>23.23</c:v>
                </c:pt>
                <c:pt idx="2">
                  <c:v>21.55</c:v>
                </c:pt>
                <c:pt idx="3">
                  <c:v>23.4</c:v>
                </c:pt>
                <c:pt idx="4">
                  <c:v>27.47</c:v>
                </c:pt>
                <c:pt idx="5">
                  <c:v>23.46</c:v>
                </c:pt>
                <c:pt idx="6">
                  <c:v>22.6</c:v>
                </c:pt>
                <c:pt idx="7">
                  <c:v>23.21</c:v>
                </c:pt>
                <c:pt idx="8">
                  <c:v>23.33</c:v>
                </c:pt>
                <c:pt idx="9">
                  <c:v>27.62</c:v>
                </c:pt>
                <c:pt idx="10">
                  <c:v>24.3</c:v>
                </c:pt>
                <c:pt idx="11">
                  <c:v>26.46</c:v>
                </c:pt>
                <c:pt idx="12">
                  <c:v>26.92</c:v>
                </c:pt>
                <c:pt idx="13">
                  <c:v>25.79</c:v>
                </c:pt>
                <c:pt idx="14">
                  <c:v>23.37</c:v>
                </c:pt>
              </c:numCache>
            </c:numRef>
          </c:val>
        </c:ser>
        <c:ser>
          <c:idx val="1"/>
          <c:order val="1"/>
          <c:tx>
            <c:strRef>
              <c:f>'PSymbols 7.5K'!$D$3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'PSymbols 7.5K'!$D$4:$D$18</c:f>
              <c:numCache>
                <c:formatCode>General</c:formatCode>
                <c:ptCount val="15"/>
                <c:pt idx="0">
                  <c:v>8.130000000000001</c:v>
                </c:pt>
                <c:pt idx="1">
                  <c:v>14.47</c:v>
                </c:pt>
                <c:pt idx="2">
                  <c:v>10.2</c:v>
                </c:pt>
                <c:pt idx="3">
                  <c:v>16.79</c:v>
                </c:pt>
                <c:pt idx="4">
                  <c:v>8.02</c:v>
                </c:pt>
                <c:pt idx="5">
                  <c:v>7.769999999999999</c:v>
                </c:pt>
                <c:pt idx="6">
                  <c:v>6.98</c:v>
                </c:pt>
                <c:pt idx="7">
                  <c:v>7.95</c:v>
                </c:pt>
                <c:pt idx="8">
                  <c:v>7.38</c:v>
                </c:pt>
                <c:pt idx="9">
                  <c:v>6.93</c:v>
                </c:pt>
                <c:pt idx="10">
                  <c:v>7.46</c:v>
                </c:pt>
                <c:pt idx="11">
                  <c:v>7.49</c:v>
                </c:pt>
                <c:pt idx="12">
                  <c:v>8.33</c:v>
                </c:pt>
                <c:pt idx="13">
                  <c:v>7.03</c:v>
                </c:pt>
                <c:pt idx="14">
                  <c:v>7.27</c:v>
                </c:pt>
              </c:numCache>
            </c:numRef>
          </c:val>
        </c:ser>
        <c:ser>
          <c:idx val="2"/>
          <c:order val="2"/>
          <c:tx>
            <c:strRef>
              <c:f>'PSymbols 7.5K'!$E$3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'PSymbols 7.5K'!$E$4:$E$18</c:f>
              <c:numCache>
                <c:formatCode>General</c:formatCode>
                <c:ptCount val="15"/>
                <c:pt idx="0">
                  <c:v>7.69</c:v>
                </c:pt>
                <c:pt idx="1">
                  <c:v>7.66</c:v>
                </c:pt>
                <c:pt idx="2">
                  <c:v>7.69</c:v>
                </c:pt>
                <c:pt idx="3">
                  <c:v>7.7</c:v>
                </c:pt>
                <c:pt idx="4">
                  <c:v>7.41</c:v>
                </c:pt>
                <c:pt idx="5">
                  <c:v>7.6</c:v>
                </c:pt>
                <c:pt idx="6">
                  <c:v>7.47</c:v>
                </c:pt>
                <c:pt idx="7">
                  <c:v>7.48</c:v>
                </c:pt>
                <c:pt idx="8">
                  <c:v>7.22</c:v>
                </c:pt>
                <c:pt idx="9">
                  <c:v>7.65</c:v>
                </c:pt>
                <c:pt idx="10">
                  <c:v>8.05</c:v>
                </c:pt>
                <c:pt idx="11">
                  <c:v>7.8</c:v>
                </c:pt>
                <c:pt idx="12">
                  <c:v>7.49</c:v>
                </c:pt>
                <c:pt idx="13">
                  <c:v>6.85</c:v>
                </c:pt>
                <c:pt idx="14">
                  <c:v>6.83</c:v>
                </c:pt>
              </c:numCache>
            </c:numRef>
          </c:val>
        </c:ser>
        <c:ser>
          <c:idx val="3"/>
          <c:order val="3"/>
          <c:tx>
            <c:strRef>
              <c:f>'PSymbols 7.5K'!$F$3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'PSymbols 7.5K'!$F$4:$F$18</c:f>
              <c:numCache>
                <c:formatCode>General</c:formatCode>
                <c:ptCount val="15"/>
                <c:pt idx="0">
                  <c:v>6.84</c:v>
                </c:pt>
                <c:pt idx="1">
                  <c:v>6.44</c:v>
                </c:pt>
                <c:pt idx="2">
                  <c:v>6.86</c:v>
                </c:pt>
                <c:pt idx="3">
                  <c:v>6.95</c:v>
                </c:pt>
                <c:pt idx="4">
                  <c:v>7.21</c:v>
                </c:pt>
                <c:pt idx="5">
                  <c:v>6.54</c:v>
                </c:pt>
                <c:pt idx="6">
                  <c:v>6.98</c:v>
                </c:pt>
                <c:pt idx="7">
                  <c:v>6.88</c:v>
                </c:pt>
                <c:pt idx="8">
                  <c:v>6.41</c:v>
                </c:pt>
                <c:pt idx="9">
                  <c:v>7.55</c:v>
                </c:pt>
                <c:pt idx="10">
                  <c:v>7.44</c:v>
                </c:pt>
                <c:pt idx="11">
                  <c:v>6.89</c:v>
                </c:pt>
                <c:pt idx="12">
                  <c:v>7.7</c:v>
                </c:pt>
                <c:pt idx="13">
                  <c:v>7.04</c:v>
                </c:pt>
                <c:pt idx="14">
                  <c:v>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095472"/>
        <c:axId val="-242349536"/>
      </c:areaChart>
      <c:catAx>
        <c:axId val="-243095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349536"/>
        <c:crosses val="autoZero"/>
        <c:auto val="1"/>
        <c:lblAlgn val="ctr"/>
        <c:lblOffset val="100"/>
        <c:noMultiLvlLbl val="0"/>
      </c:catAx>
      <c:valAx>
        <c:axId val="-2423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09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'PSymbols 5K'!$B$3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'PSymbols 5K'!$B$4:$B$18</c:f>
              <c:numCache>
                <c:formatCode>General</c:formatCode>
                <c:ptCount val="15"/>
                <c:pt idx="0">
                  <c:v>115.41</c:v>
                </c:pt>
                <c:pt idx="1">
                  <c:v>99.51</c:v>
                </c:pt>
                <c:pt idx="2">
                  <c:v>110.09</c:v>
                </c:pt>
                <c:pt idx="3">
                  <c:v>112.19</c:v>
                </c:pt>
                <c:pt idx="4">
                  <c:v>104.63</c:v>
                </c:pt>
                <c:pt idx="5">
                  <c:v>103.21</c:v>
                </c:pt>
                <c:pt idx="6">
                  <c:v>115.88</c:v>
                </c:pt>
                <c:pt idx="7">
                  <c:v>92.58</c:v>
                </c:pt>
                <c:pt idx="8">
                  <c:v>103.99</c:v>
                </c:pt>
                <c:pt idx="9">
                  <c:v>105.2</c:v>
                </c:pt>
                <c:pt idx="10">
                  <c:v>107.79</c:v>
                </c:pt>
                <c:pt idx="11">
                  <c:v>106.12</c:v>
                </c:pt>
                <c:pt idx="12">
                  <c:v>97.64</c:v>
                </c:pt>
                <c:pt idx="13">
                  <c:v>109.46</c:v>
                </c:pt>
                <c:pt idx="14">
                  <c:v>96.02</c:v>
                </c:pt>
              </c:numCache>
            </c:numRef>
          </c:val>
        </c:ser>
        <c:ser>
          <c:idx val="0"/>
          <c:order val="1"/>
          <c:tx>
            <c:strRef>
              <c:f>'PSymbols 5K'!$A$3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'PSymbols 5K'!$A$4:$A$18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'PSymbols 5K'!$C$3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'PSymbols 5K'!$C$4:$C$18</c:f>
              <c:numCache>
                <c:formatCode>General</c:formatCode>
                <c:ptCount val="15"/>
                <c:pt idx="0">
                  <c:v>10.47</c:v>
                </c:pt>
                <c:pt idx="1">
                  <c:v>9.36</c:v>
                </c:pt>
                <c:pt idx="2">
                  <c:v>15.28</c:v>
                </c:pt>
                <c:pt idx="3">
                  <c:v>12.69</c:v>
                </c:pt>
                <c:pt idx="4">
                  <c:v>10.77</c:v>
                </c:pt>
                <c:pt idx="5">
                  <c:v>10.55</c:v>
                </c:pt>
                <c:pt idx="6">
                  <c:v>10.8</c:v>
                </c:pt>
                <c:pt idx="7">
                  <c:v>11.99</c:v>
                </c:pt>
                <c:pt idx="8">
                  <c:v>11.16</c:v>
                </c:pt>
                <c:pt idx="9">
                  <c:v>11.12</c:v>
                </c:pt>
                <c:pt idx="10">
                  <c:v>11.0</c:v>
                </c:pt>
                <c:pt idx="11">
                  <c:v>11.76</c:v>
                </c:pt>
                <c:pt idx="12">
                  <c:v>14.41</c:v>
                </c:pt>
                <c:pt idx="13">
                  <c:v>13.76</c:v>
                </c:pt>
                <c:pt idx="14">
                  <c:v>11.48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5004080"/>
        <c:axId val="-243216640"/>
      </c:areaChart>
      <c:catAx>
        <c:axId val="-285004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216640"/>
        <c:crosses val="autoZero"/>
        <c:auto val="1"/>
        <c:lblAlgn val="ctr"/>
        <c:lblOffset val="100"/>
        <c:noMultiLvlLbl val="0"/>
      </c:catAx>
      <c:valAx>
        <c:axId val="-2432166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0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'PSymbols 5K'!$C$3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'PSymbols 5K'!$C$4:$C$18</c:f>
              <c:numCache>
                <c:formatCode>General</c:formatCode>
                <c:ptCount val="15"/>
                <c:pt idx="0">
                  <c:v>10.47</c:v>
                </c:pt>
                <c:pt idx="1">
                  <c:v>9.36</c:v>
                </c:pt>
                <c:pt idx="2">
                  <c:v>15.28</c:v>
                </c:pt>
                <c:pt idx="3">
                  <c:v>12.69</c:v>
                </c:pt>
                <c:pt idx="4">
                  <c:v>10.77</c:v>
                </c:pt>
                <c:pt idx="5">
                  <c:v>10.55</c:v>
                </c:pt>
                <c:pt idx="6">
                  <c:v>10.8</c:v>
                </c:pt>
                <c:pt idx="7">
                  <c:v>11.99</c:v>
                </c:pt>
                <c:pt idx="8">
                  <c:v>11.16</c:v>
                </c:pt>
                <c:pt idx="9">
                  <c:v>11.12</c:v>
                </c:pt>
                <c:pt idx="10">
                  <c:v>11.0</c:v>
                </c:pt>
                <c:pt idx="11">
                  <c:v>11.76</c:v>
                </c:pt>
                <c:pt idx="12">
                  <c:v>14.41</c:v>
                </c:pt>
                <c:pt idx="13">
                  <c:v>13.76</c:v>
                </c:pt>
                <c:pt idx="14">
                  <c:v>11.48</c:v>
                </c:pt>
              </c:numCache>
            </c:numRef>
          </c:val>
        </c:ser>
        <c:ser>
          <c:idx val="1"/>
          <c:order val="1"/>
          <c:tx>
            <c:strRef>
              <c:f>'PSymbols 5K'!$D$3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'PSymbols 5K'!$D$4:$D$18</c:f>
              <c:numCache>
                <c:formatCode>General</c:formatCode>
                <c:ptCount val="15"/>
                <c:pt idx="0">
                  <c:v>5.38</c:v>
                </c:pt>
                <c:pt idx="1">
                  <c:v>5.54</c:v>
                </c:pt>
                <c:pt idx="2">
                  <c:v>5.94</c:v>
                </c:pt>
                <c:pt idx="3">
                  <c:v>5.32</c:v>
                </c:pt>
                <c:pt idx="4">
                  <c:v>5.49</c:v>
                </c:pt>
                <c:pt idx="5">
                  <c:v>5.24</c:v>
                </c:pt>
                <c:pt idx="6">
                  <c:v>4.83</c:v>
                </c:pt>
                <c:pt idx="7">
                  <c:v>6.28</c:v>
                </c:pt>
                <c:pt idx="8">
                  <c:v>5.36</c:v>
                </c:pt>
                <c:pt idx="9">
                  <c:v>4.88</c:v>
                </c:pt>
                <c:pt idx="10">
                  <c:v>5.2</c:v>
                </c:pt>
                <c:pt idx="11">
                  <c:v>5.48</c:v>
                </c:pt>
                <c:pt idx="12">
                  <c:v>4.86</c:v>
                </c:pt>
                <c:pt idx="13">
                  <c:v>5.72</c:v>
                </c:pt>
                <c:pt idx="14">
                  <c:v>5.53</c:v>
                </c:pt>
              </c:numCache>
            </c:numRef>
          </c:val>
        </c:ser>
        <c:ser>
          <c:idx val="2"/>
          <c:order val="2"/>
          <c:tx>
            <c:strRef>
              <c:f>'PSymbols 5K'!$E$3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'PSymbols 5K'!$E$4:$E$18</c:f>
              <c:numCache>
                <c:formatCode>General</c:formatCode>
                <c:ptCount val="15"/>
                <c:pt idx="0">
                  <c:v>5.9</c:v>
                </c:pt>
                <c:pt idx="1">
                  <c:v>5.48</c:v>
                </c:pt>
                <c:pt idx="2">
                  <c:v>4.82</c:v>
                </c:pt>
                <c:pt idx="3">
                  <c:v>5.64</c:v>
                </c:pt>
                <c:pt idx="4">
                  <c:v>5.4</c:v>
                </c:pt>
                <c:pt idx="5">
                  <c:v>5.49</c:v>
                </c:pt>
                <c:pt idx="6">
                  <c:v>5.14</c:v>
                </c:pt>
                <c:pt idx="7">
                  <c:v>5.59</c:v>
                </c:pt>
                <c:pt idx="8">
                  <c:v>5.39</c:v>
                </c:pt>
                <c:pt idx="9">
                  <c:v>5.49</c:v>
                </c:pt>
                <c:pt idx="10">
                  <c:v>5.4</c:v>
                </c:pt>
                <c:pt idx="11">
                  <c:v>5.86</c:v>
                </c:pt>
                <c:pt idx="12">
                  <c:v>4.17</c:v>
                </c:pt>
                <c:pt idx="13">
                  <c:v>4.26</c:v>
                </c:pt>
                <c:pt idx="14">
                  <c:v>4.16</c:v>
                </c:pt>
              </c:numCache>
            </c:numRef>
          </c:val>
        </c:ser>
        <c:ser>
          <c:idx val="3"/>
          <c:order val="3"/>
          <c:tx>
            <c:strRef>
              <c:f>'PSymbols 5K'!$F$3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'PSymbols 5K'!$F$4:$F$18</c:f>
              <c:numCache>
                <c:formatCode>General</c:formatCode>
                <c:ptCount val="15"/>
                <c:pt idx="0">
                  <c:v>3.91</c:v>
                </c:pt>
                <c:pt idx="1">
                  <c:v>3.86</c:v>
                </c:pt>
                <c:pt idx="2">
                  <c:v>4.24</c:v>
                </c:pt>
                <c:pt idx="3">
                  <c:v>4.43</c:v>
                </c:pt>
                <c:pt idx="4">
                  <c:v>4.6</c:v>
                </c:pt>
                <c:pt idx="5">
                  <c:v>4.66</c:v>
                </c:pt>
                <c:pt idx="6">
                  <c:v>5.52</c:v>
                </c:pt>
                <c:pt idx="7">
                  <c:v>7.04</c:v>
                </c:pt>
                <c:pt idx="8">
                  <c:v>3.87</c:v>
                </c:pt>
                <c:pt idx="9">
                  <c:v>5.52</c:v>
                </c:pt>
                <c:pt idx="10">
                  <c:v>3.95</c:v>
                </c:pt>
                <c:pt idx="11">
                  <c:v>3.98</c:v>
                </c:pt>
                <c:pt idx="12">
                  <c:v>4.34</c:v>
                </c:pt>
                <c:pt idx="13">
                  <c:v>4.36</c:v>
                </c:pt>
                <c:pt idx="14">
                  <c:v>4.74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0538608"/>
        <c:axId val="-294686608"/>
      </c:areaChart>
      <c:catAx>
        <c:axId val="-42053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686608"/>
        <c:crosses val="autoZero"/>
        <c:auto val="1"/>
        <c:lblAlgn val="ctr"/>
        <c:lblOffset val="100"/>
        <c:noMultiLvlLbl val="0"/>
      </c:catAx>
      <c:valAx>
        <c:axId val="-2946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53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'PSymbols 2.5K'!$B$3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'PSymbols 2.5K'!$B$4:$B$18</c:f>
              <c:numCache>
                <c:formatCode>General</c:formatCode>
                <c:ptCount val="15"/>
                <c:pt idx="0">
                  <c:v>70.69</c:v>
                </c:pt>
                <c:pt idx="1">
                  <c:v>55.98</c:v>
                </c:pt>
                <c:pt idx="2">
                  <c:v>71.11</c:v>
                </c:pt>
                <c:pt idx="3">
                  <c:v>79.38</c:v>
                </c:pt>
                <c:pt idx="4">
                  <c:v>70.45</c:v>
                </c:pt>
                <c:pt idx="5">
                  <c:v>70.24</c:v>
                </c:pt>
                <c:pt idx="6">
                  <c:v>72.22</c:v>
                </c:pt>
                <c:pt idx="7">
                  <c:v>66.35</c:v>
                </c:pt>
                <c:pt idx="8">
                  <c:v>69.39</c:v>
                </c:pt>
                <c:pt idx="9">
                  <c:v>55.39</c:v>
                </c:pt>
                <c:pt idx="10">
                  <c:v>73.93</c:v>
                </c:pt>
                <c:pt idx="11">
                  <c:v>73.22</c:v>
                </c:pt>
                <c:pt idx="12">
                  <c:v>65.63</c:v>
                </c:pt>
                <c:pt idx="13">
                  <c:v>71.82</c:v>
                </c:pt>
                <c:pt idx="14">
                  <c:v>70.34</c:v>
                </c:pt>
              </c:numCache>
            </c:numRef>
          </c:val>
        </c:ser>
        <c:ser>
          <c:idx val="0"/>
          <c:order val="1"/>
          <c:tx>
            <c:strRef>
              <c:f>'PSymbols 2.5K'!$A$3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'PSymbols 2.5K'!$A$4:$A$18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'PSymbols 2.5K'!$C$3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'PSymbols 2.5K'!$C$4:$C$18</c:f>
              <c:numCache>
                <c:formatCode>General</c:formatCode>
                <c:ptCount val="15"/>
                <c:pt idx="0">
                  <c:v>6.91</c:v>
                </c:pt>
                <c:pt idx="1">
                  <c:v>7.45</c:v>
                </c:pt>
                <c:pt idx="2">
                  <c:v>6.57</c:v>
                </c:pt>
                <c:pt idx="3">
                  <c:v>5.769999999999999</c:v>
                </c:pt>
                <c:pt idx="4">
                  <c:v>5.85</c:v>
                </c:pt>
                <c:pt idx="5">
                  <c:v>6.44</c:v>
                </c:pt>
                <c:pt idx="6">
                  <c:v>7.26</c:v>
                </c:pt>
                <c:pt idx="7">
                  <c:v>5.63</c:v>
                </c:pt>
                <c:pt idx="8">
                  <c:v>8.25</c:v>
                </c:pt>
                <c:pt idx="9">
                  <c:v>6.14</c:v>
                </c:pt>
                <c:pt idx="10">
                  <c:v>5.92</c:v>
                </c:pt>
                <c:pt idx="11">
                  <c:v>5.82</c:v>
                </c:pt>
                <c:pt idx="12">
                  <c:v>6.18</c:v>
                </c:pt>
                <c:pt idx="13">
                  <c:v>6.07</c:v>
                </c:pt>
                <c:pt idx="14">
                  <c:v>6.84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0597344"/>
        <c:axId val="-300595024"/>
      </c:areaChart>
      <c:catAx>
        <c:axId val="-30059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595024"/>
        <c:crosses val="autoZero"/>
        <c:auto val="1"/>
        <c:lblAlgn val="ctr"/>
        <c:lblOffset val="100"/>
        <c:noMultiLvlLbl val="0"/>
      </c:catAx>
      <c:valAx>
        <c:axId val="-3005950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59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'PSymbols 2.5K'!$C$3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'PSymbols 2.5K'!$C$4:$C$18</c:f>
              <c:numCache>
                <c:formatCode>General</c:formatCode>
                <c:ptCount val="15"/>
                <c:pt idx="0">
                  <c:v>6.91</c:v>
                </c:pt>
                <c:pt idx="1">
                  <c:v>7.45</c:v>
                </c:pt>
                <c:pt idx="2">
                  <c:v>6.57</c:v>
                </c:pt>
                <c:pt idx="3">
                  <c:v>5.769999999999999</c:v>
                </c:pt>
                <c:pt idx="4">
                  <c:v>5.85</c:v>
                </c:pt>
                <c:pt idx="5">
                  <c:v>6.44</c:v>
                </c:pt>
                <c:pt idx="6">
                  <c:v>7.26</c:v>
                </c:pt>
                <c:pt idx="7">
                  <c:v>5.63</c:v>
                </c:pt>
                <c:pt idx="8">
                  <c:v>8.25</c:v>
                </c:pt>
                <c:pt idx="9">
                  <c:v>6.14</c:v>
                </c:pt>
                <c:pt idx="10">
                  <c:v>5.92</c:v>
                </c:pt>
                <c:pt idx="11">
                  <c:v>5.82</c:v>
                </c:pt>
                <c:pt idx="12">
                  <c:v>6.18</c:v>
                </c:pt>
                <c:pt idx="13">
                  <c:v>6.07</c:v>
                </c:pt>
                <c:pt idx="14">
                  <c:v>6.84</c:v>
                </c:pt>
              </c:numCache>
            </c:numRef>
          </c:val>
        </c:ser>
        <c:ser>
          <c:idx val="1"/>
          <c:order val="1"/>
          <c:tx>
            <c:strRef>
              <c:f>'PSymbols 2.5K'!$D$3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'PSymbols 2.5K'!$D$4:$D$18</c:f>
              <c:numCache>
                <c:formatCode>General</c:formatCode>
                <c:ptCount val="15"/>
                <c:pt idx="0">
                  <c:v>2.51</c:v>
                </c:pt>
                <c:pt idx="1">
                  <c:v>2.63</c:v>
                </c:pt>
                <c:pt idx="2">
                  <c:v>2.45</c:v>
                </c:pt>
                <c:pt idx="3">
                  <c:v>2.9</c:v>
                </c:pt>
                <c:pt idx="4">
                  <c:v>2.79</c:v>
                </c:pt>
                <c:pt idx="5">
                  <c:v>2.81</c:v>
                </c:pt>
                <c:pt idx="6">
                  <c:v>3.4</c:v>
                </c:pt>
                <c:pt idx="7">
                  <c:v>2.9</c:v>
                </c:pt>
                <c:pt idx="8">
                  <c:v>2.49</c:v>
                </c:pt>
                <c:pt idx="9">
                  <c:v>2.7</c:v>
                </c:pt>
                <c:pt idx="10">
                  <c:v>3.18</c:v>
                </c:pt>
                <c:pt idx="11">
                  <c:v>3.3</c:v>
                </c:pt>
                <c:pt idx="12">
                  <c:v>2.99</c:v>
                </c:pt>
                <c:pt idx="13">
                  <c:v>3.05</c:v>
                </c:pt>
                <c:pt idx="14">
                  <c:v>2.94</c:v>
                </c:pt>
              </c:numCache>
            </c:numRef>
          </c:val>
        </c:ser>
        <c:ser>
          <c:idx val="2"/>
          <c:order val="2"/>
          <c:tx>
            <c:strRef>
              <c:f>'PSymbols 2.5K'!$E$3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'PSymbols 2.5K'!$E$4:$E$18</c:f>
              <c:numCache>
                <c:formatCode>General</c:formatCode>
                <c:ptCount val="15"/>
                <c:pt idx="0">
                  <c:v>7.76</c:v>
                </c:pt>
                <c:pt idx="1">
                  <c:v>7.75</c:v>
                </c:pt>
                <c:pt idx="2">
                  <c:v>2.95</c:v>
                </c:pt>
                <c:pt idx="3">
                  <c:v>3.76</c:v>
                </c:pt>
                <c:pt idx="4">
                  <c:v>2.98</c:v>
                </c:pt>
                <c:pt idx="5">
                  <c:v>2.83</c:v>
                </c:pt>
                <c:pt idx="6">
                  <c:v>4.94</c:v>
                </c:pt>
                <c:pt idx="7">
                  <c:v>3.29</c:v>
                </c:pt>
                <c:pt idx="8">
                  <c:v>3.07</c:v>
                </c:pt>
                <c:pt idx="9">
                  <c:v>2.72</c:v>
                </c:pt>
                <c:pt idx="10">
                  <c:v>5.33</c:v>
                </c:pt>
                <c:pt idx="11">
                  <c:v>3.15</c:v>
                </c:pt>
                <c:pt idx="12">
                  <c:v>3.18</c:v>
                </c:pt>
                <c:pt idx="13">
                  <c:v>2.95</c:v>
                </c:pt>
                <c:pt idx="14">
                  <c:v>3.94</c:v>
                </c:pt>
              </c:numCache>
            </c:numRef>
          </c:val>
        </c:ser>
        <c:ser>
          <c:idx val="3"/>
          <c:order val="3"/>
          <c:tx>
            <c:strRef>
              <c:f>'PSymbols 2.5K'!$F$3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'PSymbols 2.5K'!$F$4:$F$18</c:f>
              <c:numCache>
                <c:formatCode>General</c:formatCode>
                <c:ptCount val="15"/>
                <c:pt idx="0">
                  <c:v>2.3</c:v>
                </c:pt>
                <c:pt idx="1">
                  <c:v>2.35</c:v>
                </c:pt>
                <c:pt idx="2">
                  <c:v>2.4</c:v>
                </c:pt>
                <c:pt idx="3">
                  <c:v>2.41</c:v>
                </c:pt>
                <c:pt idx="4">
                  <c:v>2.7</c:v>
                </c:pt>
                <c:pt idx="5">
                  <c:v>2.39</c:v>
                </c:pt>
                <c:pt idx="6">
                  <c:v>2.68</c:v>
                </c:pt>
                <c:pt idx="7">
                  <c:v>2.57</c:v>
                </c:pt>
                <c:pt idx="8">
                  <c:v>2.72</c:v>
                </c:pt>
                <c:pt idx="9">
                  <c:v>2.33</c:v>
                </c:pt>
                <c:pt idx="10">
                  <c:v>2.41</c:v>
                </c:pt>
                <c:pt idx="11">
                  <c:v>2.52</c:v>
                </c:pt>
                <c:pt idx="12">
                  <c:v>2.39</c:v>
                </c:pt>
                <c:pt idx="13">
                  <c:v>2.37</c:v>
                </c:pt>
                <c:pt idx="14">
                  <c:v>3.16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9649280"/>
        <c:axId val="-319659392"/>
      </c:areaChart>
      <c:catAx>
        <c:axId val="-3196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659392"/>
        <c:crosses val="autoZero"/>
        <c:auto val="1"/>
        <c:lblAlgn val="ctr"/>
        <c:lblOffset val="100"/>
        <c:noMultiLvlLbl val="0"/>
      </c:catAx>
      <c:valAx>
        <c:axId val="-3196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64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PSymbols!$D$3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PSymbols!$A$12:$A$16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PSymbols!$D$12:$D$16</c:f>
              <c:numCache>
                <c:formatCode>0,000</c:formatCode>
                <c:ptCount val="5"/>
                <c:pt idx="0">
                  <c:v>11.95653333333333</c:v>
                </c:pt>
                <c:pt idx="1">
                  <c:v>2.702133333333334</c:v>
                </c:pt>
                <c:pt idx="2">
                  <c:v>3.256000000000001</c:v>
                </c:pt>
                <c:pt idx="3">
                  <c:v>2.354666666666666</c:v>
                </c:pt>
                <c:pt idx="4">
                  <c:v>2.589333333333333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PSymbols!$E$3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PSymbols!$A$12:$A$16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PSymbols!$E$12:$E$16</c:f>
              <c:numCache>
                <c:formatCode>0,000</c:formatCode>
                <c:ptCount val="5"/>
                <c:pt idx="0">
                  <c:v>2.466333333333333</c:v>
                </c:pt>
                <c:pt idx="1">
                  <c:v>2.287133333333332</c:v>
                </c:pt>
                <c:pt idx="2">
                  <c:v>1.175111111111111</c:v>
                </c:pt>
                <c:pt idx="3">
                  <c:v>1.080666666666667</c:v>
                </c:pt>
                <c:pt idx="4">
                  <c:v>1.147733333333333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PSymbols!$F$3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PSymbols!$A$12:$A$16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PSymbols!$F$12:$F$16</c:f>
              <c:numCache>
                <c:formatCode>0,000</c:formatCode>
                <c:ptCount val="5"/>
                <c:pt idx="0">
                  <c:v>2.081133333333333</c:v>
                </c:pt>
                <c:pt idx="1">
                  <c:v>0.9738</c:v>
                </c:pt>
                <c:pt idx="2">
                  <c:v>1.0008</c:v>
                </c:pt>
                <c:pt idx="3">
                  <c:v>1.042533333333333</c:v>
                </c:pt>
                <c:pt idx="4">
                  <c:v>1.616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PSymbols!$G$3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PSymbols!$A$12:$A$16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PSymbols!$G$12:$G$16</c:f>
              <c:numCache>
                <c:formatCode>0,000</c:formatCode>
                <c:ptCount val="5"/>
                <c:pt idx="0">
                  <c:v>2.053933333333334</c:v>
                </c:pt>
                <c:pt idx="1">
                  <c:v>0.8352</c:v>
                </c:pt>
                <c:pt idx="2">
                  <c:v>0.927022222222222</c:v>
                </c:pt>
                <c:pt idx="3">
                  <c:v>0.920266666666666</c:v>
                </c:pt>
                <c:pt idx="4">
                  <c:v>1.005333333333333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630080"/>
        <c:axId val="-285152160"/>
      </c:scatterChart>
      <c:valAx>
        <c:axId val="-2426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152160"/>
        <c:crosses val="autoZero"/>
        <c:crossBetween val="midCat"/>
      </c:valAx>
      <c:valAx>
        <c:axId val="-2851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63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Pre-Process and Load GeoJSON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PSymbols!$B$3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PSymbols!$A$4:$A$8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PSymbols!$B$4:$B$8</c:f>
              <c:numCache>
                <c:formatCode>#,#00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PSymbols!$C$3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PSymbols!$A$4:$A$8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PSymbols!$C$4:$C$8</c:f>
              <c:numCache>
                <c:formatCode>#,#00</c:formatCode>
                <c:ptCount val="5"/>
                <c:pt idx="0">
                  <c:v>918.6</c:v>
                </c:pt>
                <c:pt idx="1">
                  <c:v>179.5493333333333</c:v>
                </c:pt>
                <c:pt idx="2">
                  <c:v>145.4666666666667</c:v>
                </c:pt>
                <c:pt idx="3">
                  <c:v>105.3146666666667</c:v>
                </c:pt>
                <c:pt idx="4">
                  <c:v>69.07599999999999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2941696"/>
        <c:axId val="-422950144"/>
      </c:scatterChart>
      <c:valAx>
        <c:axId val="-4229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950144"/>
        <c:crosses val="autoZero"/>
        <c:crossBetween val="midCat"/>
      </c:valAx>
      <c:valAx>
        <c:axId val="-4229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9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PSymbols!$D$3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PSymbols!$A$4:$A$8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PSymbols!$D$4:$D$8</c:f>
              <c:numCache>
                <c:formatCode>#,#00</c:formatCode>
                <c:ptCount val="5"/>
                <c:pt idx="0">
                  <c:v>597.8266666666666</c:v>
                </c:pt>
                <c:pt idx="1">
                  <c:v>27.02133333333334</c:v>
                </c:pt>
                <c:pt idx="2">
                  <c:v>24.42000000000001</c:v>
                </c:pt>
                <c:pt idx="3">
                  <c:v>11.77333333333333</c:v>
                </c:pt>
                <c:pt idx="4">
                  <c:v>6.473333333333332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PSymbols!$E$3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PSymbols!$A$4:$A$8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PSymbols!$E$4:$E$8</c:f>
              <c:numCache>
                <c:formatCode>#,#00</c:formatCode>
                <c:ptCount val="5"/>
                <c:pt idx="0">
                  <c:v>123.3166666666667</c:v>
                </c:pt>
                <c:pt idx="1">
                  <c:v>22.87133333333333</c:v>
                </c:pt>
                <c:pt idx="2">
                  <c:v>8.813333333333332</c:v>
                </c:pt>
                <c:pt idx="3">
                  <c:v>5.403333333333334</c:v>
                </c:pt>
                <c:pt idx="4">
                  <c:v>2.869333333333333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PSymbols!$F$3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PSymbols!$A$4:$A$8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PSymbols!$F$4:$F$8</c:f>
              <c:numCache>
                <c:formatCode>#,#00</c:formatCode>
                <c:ptCount val="5"/>
                <c:pt idx="0">
                  <c:v>104.0566666666667</c:v>
                </c:pt>
                <c:pt idx="1">
                  <c:v>9.738</c:v>
                </c:pt>
                <c:pt idx="2">
                  <c:v>7.505999999999999</c:v>
                </c:pt>
                <c:pt idx="3">
                  <c:v>5.212666666666667</c:v>
                </c:pt>
                <c:pt idx="4">
                  <c:v>4.04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PSymbols!$G$3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PSymbols!$A$4:$A$8</c:f>
              <c:numCache>
                <c:formatCode>#,##0</c:formatCode>
                <c:ptCount val="5"/>
                <c:pt idx="0">
                  <c:v>50000.0</c:v>
                </c:pt>
                <c:pt idx="1">
                  <c:v>10000.0</c:v>
                </c:pt>
                <c:pt idx="2">
                  <c:v>7500.0</c:v>
                </c:pt>
                <c:pt idx="3">
                  <c:v>5000.0</c:v>
                </c:pt>
                <c:pt idx="4">
                  <c:v>2500.0</c:v>
                </c:pt>
              </c:numCache>
            </c:numRef>
          </c:xVal>
          <c:yVal>
            <c:numRef>
              <c:f>PSymbols!$G$4:$G$8</c:f>
              <c:numCache>
                <c:formatCode>#,#00</c:formatCode>
                <c:ptCount val="5"/>
                <c:pt idx="0">
                  <c:v>102.6966666666667</c:v>
                </c:pt>
                <c:pt idx="1">
                  <c:v>8.351999999999998</c:v>
                </c:pt>
                <c:pt idx="2">
                  <c:v>6.952666666666667</c:v>
                </c:pt>
                <c:pt idx="3">
                  <c:v>4.601333333333331</c:v>
                </c:pt>
                <c:pt idx="4">
                  <c:v>2.513333333333334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2697440"/>
        <c:axId val="-422695568"/>
      </c:scatterChart>
      <c:valAx>
        <c:axId val="-4226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695568"/>
        <c:crosses val="autoZero"/>
        <c:crossBetween val="midCat"/>
      </c:valAx>
      <c:valAx>
        <c:axId val="-422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6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'PSymbols 50K'!$B$3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'PSymbols 50K'!$B$4:$B$18</c:f>
              <c:numCache>
                <c:formatCode>General</c:formatCode>
                <c:ptCount val="15"/>
                <c:pt idx="0">
                  <c:v>901.6</c:v>
                </c:pt>
                <c:pt idx="1">
                  <c:v>916.4</c:v>
                </c:pt>
                <c:pt idx="2">
                  <c:v>937.8</c:v>
                </c:pt>
              </c:numCache>
            </c:numRef>
          </c:val>
        </c:ser>
        <c:ser>
          <c:idx val="0"/>
          <c:order val="1"/>
          <c:tx>
            <c:strRef>
              <c:f>'PSymbols 50K'!$A$3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'PSymbols 50K'!$A$4:$A$18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'PSymbols 50K'!$C$3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'PSymbols 50K'!$C$4:$C$18</c:f>
              <c:numCache>
                <c:formatCode>General</c:formatCode>
                <c:ptCount val="15"/>
                <c:pt idx="0">
                  <c:v>663.29</c:v>
                </c:pt>
                <c:pt idx="1">
                  <c:v>515.68</c:v>
                </c:pt>
                <c:pt idx="2">
                  <c:v>614.51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345120"/>
        <c:axId val="-298792160"/>
      </c:areaChart>
      <c:catAx>
        <c:axId val="-242345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792160"/>
        <c:crosses val="autoZero"/>
        <c:auto val="1"/>
        <c:lblAlgn val="ctr"/>
        <c:lblOffset val="100"/>
        <c:noMultiLvlLbl val="0"/>
      </c:catAx>
      <c:valAx>
        <c:axId val="-2987921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34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'PSymbols 50K'!$C$3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'PSymbols 50K'!$C$4:$C$18</c:f>
              <c:numCache>
                <c:formatCode>General</c:formatCode>
                <c:ptCount val="15"/>
                <c:pt idx="0">
                  <c:v>663.29</c:v>
                </c:pt>
                <c:pt idx="1">
                  <c:v>515.68</c:v>
                </c:pt>
                <c:pt idx="2">
                  <c:v>614.51</c:v>
                </c:pt>
              </c:numCache>
            </c:numRef>
          </c:val>
        </c:ser>
        <c:ser>
          <c:idx val="1"/>
          <c:order val="1"/>
          <c:tx>
            <c:strRef>
              <c:f>'PSymbols 50K'!$D$3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'PSymbols 50K'!$D$4:$D$18</c:f>
              <c:numCache>
                <c:formatCode>General</c:formatCode>
                <c:ptCount val="15"/>
                <c:pt idx="0">
                  <c:v>125.01</c:v>
                </c:pt>
                <c:pt idx="1">
                  <c:v>121.75</c:v>
                </c:pt>
                <c:pt idx="2">
                  <c:v>123.19</c:v>
                </c:pt>
              </c:numCache>
            </c:numRef>
          </c:val>
        </c:ser>
        <c:ser>
          <c:idx val="2"/>
          <c:order val="2"/>
          <c:tx>
            <c:strRef>
              <c:f>'PSymbols 50K'!$E$3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'PSymbols 50K'!$E$4:$E$18</c:f>
              <c:numCache>
                <c:formatCode>General</c:formatCode>
                <c:ptCount val="15"/>
                <c:pt idx="0">
                  <c:v>101.39</c:v>
                </c:pt>
                <c:pt idx="1">
                  <c:v>109.39</c:v>
                </c:pt>
                <c:pt idx="2">
                  <c:v>101.39</c:v>
                </c:pt>
              </c:numCache>
            </c:numRef>
          </c:val>
        </c:ser>
        <c:ser>
          <c:idx val="3"/>
          <c:order val="3"/>
          <c:tx>
            <c:strRef>
              <c:f>'PSymbols 50K'!$F$3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'PSymbols 50K'!$F$4:$F$18</c:f>
              <c:numCache>
                <c:formatCode>General</c:formatCode>
                <c:ptCount val="15"/>
                <c:pt idx="0">
                  <c:v>105.45</c:v>
                </c:pt>
                <c:pt idx="1">
                  <c:v>100.34</c:v>
                </c:pt>
                <c:pt idx="2">
                  <c:v>102.3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361904"/>
        <c:axId val="-284688288"/>
      </c:areaChart>
      <c:catAx>
        <c:axId val="-284361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4688288"/>
        <c:crosses val="autoZero"/>
        <c:auto val="1"/>
        <c:lblAlgn val="ctr"/>
        <c:lblOffset val="100"/>
        <c:noMultiLvlLbl val="0"/>
      </c:catAx>
      <c:valAx>
        <c:axId val="-2846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436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'PSymbols 10K'!$B$3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'PSymbols 10K'!$B$4:$B$18</c:f>
              <c:numCache>
                <c:formatCode>General</c:formatCode>
                <c:ptCount val="15"/>
                <c:pt idx="0">
                  <c:v>186.96</c:v>
                </c:pt>
                <c:pt idx="1">
                  <c:v>190.09</c:v>
                </c:pt>
                <c:pt idx="2">
                  <c:v>192.5</c:v>
                </c:pt>
                <c:pt idx="3">
                  <c:v>180.31</c:v>
                </c:pt>
                <c:pt idx="4">
                  <c:v>180.45</c:v>
                </c:pt>
                <c:pt idx="5">
                  <c:v>185.99</c:v>
                </c:pt>
                <c:pt idx="6">
                  <c:v>173.37</c:v>
                </c:pt>
                <c:pt idx="7">
                  <c:v>176.25</c:v>
                </c:pt>
                <c:pt idx="8">
                  <c:v>167.55</c:v>
                </c:pt>
                <c:pt idx="9">
                  <c:v>173.47</c:v>
                </c:pt>
                <c:pt idx="10">
                  <c:v>175.44</c:v>
                </c:pt>
                <c:pt idx="11">
                  <c:v>164.05</c:v>
                </c:pt>
                <c:pt idx="12">
                  <c:v>179.1</c:v>
                </c:pt>
                <c:pt idx="13">
                  <c:v>185.26</c:v>
                </c:pt>
                <c:pt idx="14">
                  <c:v>182.45</c:v>
                </c:pt>
              </c:numCache>
            </c:numRef>
          </c:val>
        </c:ser>
        <c:ser>
          <c:idx val="0"/>
          <c:order val="1"/>
          <c:tx>
            <c:strRef>
              <c:f>'PSymbols 10K'!$A$3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'PSymbols 10K'!$A$4:$A$18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'PSymbols 10K'!$C$3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'PSymbols 10K'!$C$4:$C$18</c:f>
              <c:numCache>
                <c:formatCode>General</c:formatCode>
                <c:ptCount val="15"/>
                <c:pt idx="0">
                  <c:v>24.27</c:v>
                </c:pt>
                <c:pt idx="1">
                  <c:v>24.51</c:v>
                </c:pt>
                <c:pt idx="2">
                  <c:v>27.65</c:v>
                </c:pt>
                <c:pt idx="3">
                  <c:v>25.17</c:v>
                </c:pt>
                <c:pt idx="4">
                  <c:v>27.6</c:v>
                </c:pt>
                <c:pt idx="5">
                  <c:v>26.87</c:v>
                </c:pt>
                <c:pt idx="6">
                  <c:v>32.3</c:v>
                </c:pt>
                <c:pt idx="7">
                  <c:v>31.37</c:v>
                </c:pt>
                <c:pt idx="8">
                  <c:v>24.6</c:v>
                </c:pt>
                <c:pt idx="9">
                  <c:v>29.85</c:v>
                </c:pt>
                <c:pt idx="10">
                  <c:v>26.78</c:v>
                </c:pt>
                <c:pt idx="11">
                  <c:v>26.88</c:v>
                </c:pt>
                <c:pt idx="12">
                  <c:v>24.85</c:v>
                </c:pt>
                <c:pt idx="13">
                  <c:v>26.13</c:v>
                </c:pt>
                <c:pt idx="14">
                  <c:v>26.49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831072"/>
        <c:axId val="-385034640"/>
      </c:areaChart>
      <c:catAx>
        <c:axId val="-298831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034640"/>
        <c:crosses val="autoZero"/>
        <c:auto val="1"/>
        <c:lblAlgn val="ctr"/>
        <c:lblOffset val="100"/>
        <c:noMultiLvlLbl val="0"/>
      </c:catAx>
      <c:valAx>
        <c:axId val="-3850346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83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'PSymbols 10K'!$C$3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'PSymbols 10K'!$C$4:$C$18</c:f>
              <c:numCache>
                <c:formatCode>General</c:formatCode>
                <c:ptCount val="15"/>
                <c:pt idx="0">
                  <c:v>24.27</c:v>
                </c:pt>
                <c:pt idx="1">
                  <c:v>24.51</c:v>
                </c:pt>
                <c:pt idx="2">
                  <c:v>27.65</c:v>
                </c:pt>
                <c:pt idx="3">
                  <c:v>25.17</c:v>
                </c:pt>
                <c:pt idx="4">
                  <c:v>27.6</c:v>
                </c:pt>
                <c:pt idx="5">
                  <c:v>26.87</c:v>
                </c:pt>
                <c:pt idx="6">
                  <c:v>32.3</c:v>
                </c:pt>
                <c:pt idx="7">
                  <c:v>31.37</c:v>
                </c:pt>
                <c:pt idx="8">
                  <c:v>24.6</c:v>
                </c:pt>
                <c:pt idx="9">
                  <c:v>29.85</c:v>
                </c:pt>
                <c:pt idx="10">
                  <c:v>26.78</c:v>
                </c:pt>
                <c:pt idx="11">
                  <c:v>26.88</c:v>
                </c:pt>
                <c:pt idx="12">
                  <c:v>24.85</c:v>
                </c:pt>
                <c:pt idx="13">
                  <c:v>26.13</c:v>
                </c:pt>
                <c:pt idx="14">
                  <c:v>26.49</c:v>
                </c:pt>
              </c:numCache>
            </c:numRef>
          </c:val>
        </c:ser>
        <c:ser>
          <c:idx val="1"/>
          <c:order val="1"/>
          <c:tx>
            <c:strRef>
              <c:f>'PSymbols 10K'!$D$3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'PSymbols 10K'!$D$4:$D$18</c:f>
              <c:numCache>
                <c:formatCode>General</c:formatCode>
                <c:ptCount val="15"/>
                <c:pt idx="0">
                  <c:v>9.25</c:v>
                </c:pt>
                <c:pt idx="1">
                  <c:v>11.63</c:v>
                </c:pt>
                <c:pt idx="2">
                  <c:v>34.06</c:v>
                </c:pt>
                <c:pt idx="3">
                  <c:v>24.26</c:v>
                </c:pt>
                <c:pt idx="4">
                  <c:v>39.05</c:v>
                </c:pt>
                <c:pt idx="5">
                  <c:v>31.33</c:v>
                </c:pt>
                <c:pt idx="6">
                  <c:v>28.09</c:v>
                </c:pt>
                <c:pt idx="7">
                  <c:v>29.26</c:v>
                </c:pt>
                <c:pt idx="8">
                  <c:v>9.28</c:v>
                </c:pt>
                <c:pt idx="9">
                  <c:v>10.13</c:v>
                </c:pt>
                <c:pt idx="10">
                  <c:v>10.16</c:v>
                </c:pt>
                <c:pt idx="11">
                  <c:v>11.48</c:v>
                </c:pt>
                <c:pt idx="12">
                  <c:v>25.44</c:v>
                </c:pt>
                <c:pt idx="13">
                  <c:v>40.12</c:v>
                </c:pt>
                <c:pt idx="14">
                  <c:v>29.53</c:v>
                </c:pt>
              </c:numCache>
            </c:numRef>
          </c:val>
        </c:ser>
        <c:ser>
          <c:idx val="2"/>
          <c:order val="2"/>
          <c:tx>
            <c:strRef>
              <c:f>'PSymbols 10K'!$E$3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'PSymbols 10K'!$E$4:$E$18</c:f>
              <c:numCache>
                <c:formatCode>General</c:formatCode>
                <c:ptCount val="15"/>
                <c:pt idx="0">
                  <c:v>9.82</c:v>
                </c:pt>
                <c:pt idx="1">
                  <c:v>9.37</c:v>
                </c:pt>
                <c:pt idx="2">
                  <c:v>9.98</c:v>
                </c:pt>
                <c:pt idx="3">
                  <c:v>9.74</c:v>
                </c:pt>
                <c:pt idx="4">
                  <c:v>10.18</c:v>
                </c:pt>
                <c:pt idx="5">
                  <c:v>8.85</c:v>
                </c:pt>
                <c:pt idx="6">
                  <c:v>9.85</c:v>
                </c:pt>
                <c:pt idx="7">
                  <c:v>9.19</c:v>
                </c:pt>
                <c:pt idx="8">
                  <c:v>8.95</c:v>
                </c:pt>
                <c:pt idx="9">
                  <c:v>10.45</c:v>
                </c:pt>
                <c:pt idx="10">
                  <c:v>9.39</c:v>
                </c:pt>
                <c:pt idx="11">
                  <c:v>9.87</c:v>
                </c:pt>
                <c:pt idx="12">
                  <c:v>10.35</c:v>
                </c:pt>
                <c:pt idx="13">
                  <c:v>10.33</c:v>
                </c:pt>
                <c:pt idx="14">
                  <c:v>9.75</c:v>
                </c:pt>
              </c:numCache>
            </c:numRef>
          </c:val>
        </c:ser>
        <c:ser>
          <c:idx val="3"/>
          <c:order val="3"/>
          <c:tx>
            <c:strRef>
              <c:f>'PSymbols 10K'!$F$3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'PSymbols 10K'!$F$4:$F$18</c:f>
              <c:numCache>
                <c:formatCode>General</c:formatCode>
                <c:ptCount val="15"/>
                <c:pt idx="0">
                  <c:v>8.47</c:v>
                </c:pt>
                <c:pt idx="1">
                  <c:v>8.42</c:v>
                </c:pt>
                <c:pt idx="2">
                  <c:v>7.4</c:v>
                </c:pt>
                <c:pt idx="3">
                  <c:v>8.74</c:v>
                </c:pt>
                <c:pt idx="4">
                  <c:v>8.16</c:v>
                </c:pt>
                <c:pt idx="5">
                  <c:v>8.95</c:v>
                </c:pt>
                <c:pt idx="6">
                  <c:v>8.05</c:v>
                </c:pt>
                <c:pt idx="7">
                  <c:v>7.74</c:v>
                </c:pt>
                <c:pt idx="8">
                  <c:v>7.96</c:v>
                </c:pt>
                <c:pt idx="9">
                  <c:v>8.16</c:v>
                </c:pt>
                <c:pt idx="10">
                  <c:v>11.43</c:v>
                </c:pt>
                <c:pt idx="11">
                  <c:v>7.98</c:v>
                </c:pt>
                <c:pt idx="12">
                  <c:v>7.99</c:v>
                </c:pt>
                <c:pt idx="13">
                  <c:v>7.86</c:v>
                </c:pt>
                <c:pt idx="14">
                  <c:v>7.97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7961376"/>
        <c:axId val="-217958816"/>
      </c:areaChart>
      <c:catAx>
        <c:axId val="-217961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7958816"/>
        <c:crosses val="autoZero"/>
        <c:auto val="1"/>
        <c:lblAlgn val="ctr"/>
        <c:lblOffset val="100"/>
        <c:noMultiLvlLbl val="0"/>
      </c:catAx>
      <c:valAx>
        <c:axId val="-2179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796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'PSymbols 7.5K'!$B$3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'PSymbols 7.5K'!$B$4:$B$18</c:f>
              <c:numCache>
                <c:formatCode>General</c:formatCode>
                <c:ptCount val="15"/>
                <c:pt idx="0">
                  <c:v>142.68</c:v>
                </c:pt>
                <c:pt idx="1">
                  <c:v>144.51</c:v>
                </c:pt>
                <c:pt idx="2">
                  <c:v>155.88</c:v>
                </c:pt>
                <c:pt idx="3">
                  <c:v>138.05</c:v>
                </c:pt>
                <c:pt idx="4">
                  <c:v>137.28</c:v>
                </c:pt>
                <c:pt idx="5">
                  <c:v>148.28</c:v>
                </c:pt>
                <c:pt idx="6">
                  <c:v>152.67</c:v>
                </c:pt>
                <c:pt idx="7">
                  <c:v>152.54</c:v>
                </c:pt>
                <c:pt idx="8">
                  <c:v>139.65</c:v>
                </c:pt>
                <c:pt idx="9">
                  <c:v>142.77</c:v>
                </c:pt>
                <c:pt idx="10">
                  <c:v>144.24</c:v>
                </c:pt>
                <c:pt idx="11">
                  <c:v>149.43</c:v>
                </c:pt>
                <c:pt idx="12">
                  <c:v>150.23</c:v>
                </c:pt>
                <c:pt idx="13">
                  <c:v>145.89</c:v>
                </c:pt>
                <c:pt idx="14">
                  <c:v>137.9</c:v>
                </c:pt>
              </c:numCache>
            </c:numRef>
          </c:val>
        </c:ser>
        <c:ser>
          <c:idx val="0"/>
          <c:order val="1"/>
          <c:tx>
            <c:strRef>
              <c:f>'PSymbols 7.5K'!$A$3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'PSymbols 7.5K'!$A$4:$A$18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'PSymbols 7.5K'!$C$3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'PSymbols 7.5K'!$C$4:$C$18</c:f>
              <c:numCache>
                <c:formatCode>General</c:formatCode>
                <c:ptCount val="15"/>
                <c:pt idx="0">
                  <c:v>23.59</c:v>
                </c:pt>
                <c:pt idx="1">
                  <c:v>23.23</c:v>
                </c:pt>
                <c:pt idx="2">
                  <c:v>21.55</c:v>
                </c:pt>
                <c:pt idx="3">
                  <c:v>23.4</c:v>
                </c:pt>
                <c:pt idx="4">
                  <c:v>27.47</c:v>
                </c:pt>
                <c:pt idx="5">
                  <c:v>23.46</c:v>
                </c:pt>
                <c:pt idx="6">
                  <c:v>22.6</c:v>
                </c:pt>
                <c:pt idx="7">
                  <c:v>23.21</c:v>
                </c:pt>
                <c:pt idx="8">
                  <c:v>23.33</c:v>
                </c:pt>
                <c:pt idx="9">
                  <c:v>27.62</c:v>
                </c:pt>
                <c:pt idx="10">
                  <c:v>24.3</c:v>
                </c:pt>
                <c:pt idx="11">
                  <c:v>26.46</c:v>
                </c:pt>
                <c:pt idx="12">
                  <c:v>26.92</c:v>
                </c:pt>
                <c:pt idx="13">
                  <c:v>25.79</c:v>
                </c:pt>
                <c:pt idx="14">
                  <c:v>23.37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7792160"/>
        <c:axId val="-217790112"/>
      </c:areaChart>
      <c:catAx>
        <c:axId val="-217792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7790112"/>
        <c:crosses val="autoZero"/>
        <c:auto val="1"/>
        <c:lblAlgn val="ctr"/>
        <c:lblOffset val="100"/>
        <c:noMultiLvlLbl val="0"/>
      </c:catAx>
      <c:valAx>
        <c:axId val="-21779011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779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0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469900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0</xdr:colOff>
      <xdr:row>56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469900</xdr:colOff>
      <xdr:row>56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O11" sqref="O11"/>
    </sheetView>
  </sheetViews>
  <sheetFormatPr baseColWidth="10" defaultRowHeight="16" x14ac:dyDescent="0.2"/>
  <cols>
    <col min="1" max="3" width="11" customWidth="1"/>
    <col min="4" max="9" width="14.1640625" customWidth="1"/>
  </cols>
  <sheetData>
    <row r="1" spans="1:8" x14ac:dyDescent="0.2">
      <c r="A1" s="16" t="s">
        <v>6</v>
      </c>
      <c r="B1" s="2" t="s">
        <v>13</v>
      </c>
      <c r="F1" s="1"/>
      <c r="G1" s="1"/>
      <c r="H1" s="1"/>
    </row>
    <row r="2" spans="1:8" x14ac:dyDescent="0.2">
      <c r="A2" s="1"/>
    </row>
    <row r="3" spans="1:8" x14ac:dyDescent="0.2">
      <c r="A3" s="16" t="s">
        <v>7</v>
      </c>
      <c r="B3" s="16" t="s">
        <v>0</v>
      </c>
      <c r="C3" s="21" t="s">
        <v>1</v>
      </c>
      <c r="D3" s="21" t="s">
        <v>9</v>
      </c>
      <c r="E3" s="21" t="s">
        <v>10</v>
      </c>
      <c r="F3" s="21" t="s">
        <v>11</v>
      </c>
      <c r="G3" s="21" t="s">
        <v>8</v>
      </c>
    </row>
    <row r="4" spans="1:8" x14ac:dyDescent="0.2">
      <c r="A4" s="23">
        <f>'PSymbols 50K'!F$2</f>
        <v>50000</v>
      </c>
      <c r="B4" s="22">
        <f>'PSymbols 50K'!A$19</f>
        <v>1</v>
      </c>
      <c r="C4" s="22">
        <f>'PSymbols 50K'!B$19</f>
        <v>918.6</v>
      </c>
      <c r="D4" s="22">
        <f>'PSymbols 50K'!C$19</f>
        <v>597.8266666666666</v>
      </c>
      <c r="E4" s="22">
        <f>'PSymbols 50K'!D$19</f>
        <v>123.31666666666666</v>
      </c>
      <c r="F4" s="22">
        <f>'PSymbols 50K'!E$19</f>
        <v>104.05666666666667</v>
      </c>
      <c r="G4" s="22">
        <f>'PSymbols 50K'!F$19</f>
        <v>102.69666666666667</v>
      </c>
    </row>
    <row r="5" spans="1:8" x14ac:dyDescent="0.2">
      <c r="A5" s="23">
        <f>'PSymbols 10K'!F$2</f>
        <v>10000</v>
      </c>
      <c r="B5" s="22">
        <f>'PSymbols 10K'!A$19</f>
        <v>1</v>
      </c>
      <c r="C5" s="22">
        <f>'PSymbols 10K'!B$19</f>
        <v>179.54933333333332</v>
      </c>
      <c r="D5" s="22">
        <f>'PSymbols 10K'!C$19</f>
        <v>27.021333333333338</v>
      </c>
      <c r="E5" s="22">
        <f>'PSymbols 10K'!D$19</f>
        <v>22.871333333333329</v>
      </c>
      <c r="F5" s="22">
        <f>'PSymbols 10K'!E$19</f>
        <v>9.7379999999999995</v>
      </c>
      <c r="G5" s="22">
        <f>'PSymbols 10K'!F$19</f>
        <v>8.3519999999999985</v>
      </c>
    </row>
    <row r="6" spans="1:8" x14ac:dyDescent="0.2">
      <c r="A6" s="23">
        <f>'PSymbols 7.5K'!F$2</f>
        <v>7500</v>
      </c>
      <c r="B6" s="22">
        <f>'PSymbols 7.5K'!A$19</f>
        <v>1</v>
      </c>
      <c r="C6" s="22">
        <f>'PSymbols 7.5K'!B$19</f>
        <v>145.46666666666667</v>
      </c>
      <c r="D6" s="22">
        <f>'PSymbols 7.5K'!C$19</f>
        <v>24.420000000000005</v>
      </c>
      <c r="E6" s="22">
        <f>'PSymbols 7.5K'!D$19</f>
        <v>8.8133333333333326</v>
      </c>
      <c r="F6" s="22">
        <f>'PSymbols 7.5K'!E$19</f>
        <v>7.5059999999999993</v>
      </c>
      <c r="G6" s="22">
        <f>'PSymbols 7.5K'!F$19</f>
        <v>6.9526666666666674</v>
      </c>
    </row>
    <row r="7" spans="1:8" x14ac:dyDescent="0.2">
      <c r="A7" s="23">
        <f>'PSymbols 5K'!F$2</f>
        <v>5000</v>
      </c>
      <c r="B7" s="22">
        <f>'PSymbols 5K'!A$19</f>
        <v>1</v>
      </c>
      <c r="C7" s="22">
        <f>'PSymbols 5K'!B$19</f>
        <v>105.31466666666667</v>
      </c>
      <c r="D7" s="22">
        <f>'PSymbols 5K'!C$19</f>
        <v>11.773333333333332</v>
      </c>
      <c r="E7" s="22">
        <f>'PSymbols 5K'!D$19</f>
        <v>5.4033333333333342</v>
      </c>
      <c r="F7" s="22">
        <f>'PSymbols 5K'!E$19</f>
        <v>5.2126666666666672</v>
      </c>
      <c r="G7" s="22">
        <f>'PSymbols 5K'!F$19</f>
        <v>4.6013333333333319</v>
      </c>
    </row>
    <row r="8" spans="1:8" x14ac:dyDescent="0.2">
      <c r="A8" s="23">
        <f>'PSymbols 2.5K'!F$2</f>
        <v>2500</v>
      </c>
      <c r="B8" s="22">
        <f>'PSymbols 2.5K'!A$19</f>
        <v>1</v>
      </c>
      <c r="C8" s="22">
        <f>'PSymbols 2.5K'!B$19</f>
        <v>69.075999999999993</v>
      </c>
      <c r="D8" s="22">
        <f>'PSymbols 2.5K'!C$19</f>
        <v>6.4733333333333327</v>
      </c>
      <c r="E8" s="22">
        <f>'PSymbols 2.5K'!D$19</f>
        <v>2.8693333333333326</v>
      </c>
      <c r="F8" s="22">
        <f>'PSymbols 2.5K'!E$19</f>
        <v>4.04</v>
      </c>
      <c r="G8" s="22">
        <f>'PSymbols 2.5K'!F$19</f>
        <v>2.5133333333333336</v>
      </c>
    </row>
    <row r="10" spans="1:8" x14ac:dyDescent="0.2">
      <c r="B10" s="25">
        <v>1000</v>
      </c>
      <c r="C10">
        <f>B10</f>
        <v>1000</v>
      </c>
      <c r="D10" s="25">
        <v>1000</v>
      </c>
      <c r="E10">
        <f>D10</f>
        <v>1000</v>
      </c>
      <c r="F10">
        <f>D10</f>
        <v>1000</v>
      </c>
      <c r="G10">
        <f>D10</f>
        <v>1000</v>
      </c>
    </row>
    <row r="11" spans="1:8" x14ac:dyDescent="0.2">
      <c r="A11" s="24" t="str">
        <f>A3</f>
        <v>Points</v>
      </c>
      <c r="B11" s="16" t="s">
        <v>0</v>
      </c>
      <c r="C11" s="21" t="s">
        <v>1</v>
      </c>
      <c r="D11" s="21" t="str">
        <f>D3</f>
        <v>Draw</v>
      </c>
      <c r="E11" s="21" t="str">
        <f>E3</f>
        <v>Pan</v>
      </c>
      <c r="F11" s="21" t="str">
        <f>F3</f>
        <v>Zoom</v>
      </c>
      <c r="G11" s="21" t="str">
        <f>G3</f>
        <v>Filtering</v>
      </c>
    </row>
    <row r="12" spans="1:8" x14ac:dyDescent="0.2">
      <c r="A12" s="24">
        <f t="shared" ref="A12:A16" si="0">A4</f>
        <v>50000</v>
      </c>
      <c r="B12" s="26">
        <f t="shared" ref="B12:G16" si="1">1000*B4/$A12</f>
        <v>0.02</v>
      </c>
      <c r="C12" s="26">
        <f t="shared" si="1"/>
        <v>18.372</v>
      </c>
      <c r="D12" s="27">
        <f t="shared" si="1"/>
        <v>11.956533333333333</v>
      </c>
      <c r="E12" s="27">
        <f t="shared" si="1"/>
        <v>2.466333333333333</v>
      </c>
      <c r="F12" s="27">
        <f t="shared" si="1"/>
        <v>2.0811333333333333</v>
      </c>
      <c r="G12" s="27">
        <f t="shared" si="1"/>
        <v>2.0539333333333336</v>
      </c>
    </row>
    <row r="13" spans="1:8" x14ac:dyDescent="0.2">
      <c r="A13" s="24">
        <f t="shared" si="0"/>
        <v>10000</v>
      </c>
      <c r="B13" s="26">
        <f t="shared" si="1"/>
        <v>0.1</v>
      </c>
      <c r="C13" s="26">
        <f t="shared" si="1"/>
        <v>17.954933333333333</v>
      </c>
      <c r="D13" s="28">
        <f t="shared" si="1"/>
        <v>2.7021333333333337</v>
      </c>
      <c r="E13" s="27">
        <f t="shared" si="1"/>
        <v>2.2871333333333328</v>
      </c>
      <c r="F13" s="27">
        <f t="shared" si="1"/>
        <v>0.9738</v>
      </c>
      <c r="G13" s="27">
        <f t="shared" si="1"/>
        <v>0.83519999999999983</v>
      </c>
    </row>
    <row r="14" spans="1:8" x14ac:dyDescent="0.2">
      <c r="A14" s="24">
        <f t="shared" si="0"/>
        <v>7500</v>
      </c>
      <c r="B14" s="26">
        <f t="shared" si="1"/>
        <v>0.13333333333333333</v>
      </c>
      <c r="C14" s="26">
        <f t="shared" si="1"/>
        <v>19.395555555555553</v>
      </c>
      <c r="D14" s="28">
        <f t="shared" si="1"/>
        <v>3.2560000000000007</v>
      </c>
      <c r="E14" s="27">
        <f t="shared" si="1"/>
        <v>1.175111111111111</v>
      </c>
      <c r="F14" s="27">
        <f t="shared" si="1"/>
        <v>1.0007999999999999</v>
      </c>
      <c r="G14" s="27">
        <f t="shared" si="1"/>
        <v>0.92702222222222241</v>
      </c>
    </row>
    <row r="15" spans="1:8" x14ac:dyDescent="0.2">
      <c r="A15" s="24">
        <f t="shared" si="0"/>
        <v>5000</v>
      </c>
      <c r="B15" s="26">
        <f t="shared" si="1"/>
        <v>0.2</v>
      </c>
      <c r="C15" s="26">
        <f t="shared" si="1"/>
        <v>21.062933333333334</v>
      </c>
      <c r="D15" s="28">
        <f t="shared" si="1"/>
        <v>2.3546666666666662</v>
      </c>
      <c r="E15" s="27">
        <f t="shared" si="1"/>
        <v>1.0806666666666669</v>
      </c>
      <c r="F15" s="27">
        <f t="shared" si="1"/>
        <v>1.0425333333333333</v>
      </c>
      <c r="G15" s="27">
        <f t="shared" si="1"/>
        <v>0.92026666666666646</v>
      </c>
    </row>
    <row r="16" spans="1:8" x14ac:dyDescent="0.2">
      <c r="A16" s="24">
        <f t="shared" si="0"/>
        <v>2500</v>
      </c>
      <c r="B16" s="26">
        <f t="shared" si="1"/>
        <v>0.4</v>
      </c>
      <c r="C16" s="26">
        <f t="shared" si="1"/>
        <v>27.630400000000002</v>
      </c>
      <c r="D16" s="27">
        <f t="shared" si="1"/>
        <v>2.5893333333333333</v>
      </c>
      <c r="E16" s="27">
        <f t="shared" si="1"/>
        <v>1.1477333333333331</v>
      </c>
      <c r="F16" s="27">
        <f t="shared" si="1"/>
        <v>1.6160000000000001</v>
      </c>
      <c r="G16" s="27">
        <f t="shared" si="1"/>
        <v>1.0053333333333334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14</v>
      </c>
      <c r="F2" s="23">
        <v>50000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29">
        <v>1</v>
      </c>
      <c r="B4" s="5">
        <v>901.6</v>
      </c>
      <c r="C4" s="6">
        <v>663.29</v>
      </c>
      <c r="D4" s="6">
        <v>125.01</v>
      </c>
      <c r="E4" s="6">
        <v>101.39</v>
      </c>
      <c r="F4" s="7">
        <v>105.45</v>
      </c>
    </row>
    <row r="5" spans="1:6" x14ac:dyDescent="0.2">
      <c r="A5" s="30">
        <v>1</v>
      </c>
      <c r="B5" s="9">
        <v>916.4</v>
      </c>
      <c r="C5" s="10">
        <v>515.67999999999995</v>
      </c>
      <c r="D5" s="10">
        <v>121.75</v>
      </c>
      <c r="E5" s="10">
        <v>109.39</v>
      </c>
      <c r="F5" s="11">
        <v>100.34</v>
      </c>
    </row>
    <row r="6" spans="1:6" x14ac:dyDescent="0.2">
      <c r="A6" s="30">
        <v>1</v>
      </c>
      <c r="B6" s="9">
        <v>937.8</v>
      </c>
      <c r="C6" s="10">
        <v>614.51</v>
      </c>
      <c r="D6" s="10">
        <v>123.19</v>
      </c>
      <c r="E6" s="10">
        <v>101.39</v>
      </c>
      <c r="F6" s="11">
        <v>102.3</v>
      </c>
    </row>
    <row r="7" spans="1:6" x14ac:dyDescent="0.2">
      <c r="A7" s="8"/>
      <c r="B7" s="9"/>
      <c r="C7" s="10"/>
      <c r="D7" s="10"/>
      <c r="E7" s="10"/>
      <c r="F7" s="11"/>
    </row>
    <row r="8" spans="1:6" x14ac:dyDescent="0.2">
      <c r="A8" s="8"/>
      <c r="B8" s="9"/>
      <c r="C8" s="10"/>
      <c r="D8" s="10"/>
      <c r="E8" s="10"/>
      <c r="F8" s="11"/>
    </row>
    <row r="9" spans="1:6" x14ac:dyDescent="0.2">
      <c r="A9" s="8"/>
      <c r="B9" s="9"/>
      <c r="C9" s="10"/>
      <c r="D9" s="10"/>
      <c r="E9" s="10"/>
      <c r="F9" s="11"/>
    </row>
    <row r="10" spans="1:6" x14ac:dyDescent="0.2">
      <c r="A10" s="8"/>
      <c r="B10" s="9"/>
      <c r="C10" s="10"/>
      <c r="D10" s="10"/>
      <c r="E10" s="10"/>
      <c r="F10" s="11"/>
    </row>
    <row r="11" spans="1:6" x14ac:dyDescent="0.2">
      <c r="A11" s="8"/>
      <c r="B11" s="9"/>
      <c r="C11" s="10"/>
      <c r="D11" s="10"/>
      <c r="E11" s="10"/>
      <c r="F11" s="11"/>
    </row>
    <row r="12" spans="1:6" x14ac:dyDescent="0.2">
      <c r="A12" s="8"/>
      <c r="B12" s="9"/>
      <c r="C12" s="10"/>
      <c r="D12" s="10"/>
      <c r="E12" s="10"/>
      <c r="F12" s="11"/>
    </row>
    <row r="13" spans="1:6" x14ac:dyDescent="0.2">
      <c r="A13" s="8"/>
      <c r="B13" s="9"/>
      <c r="C13" s="10"/>
      <c r="D13" s="10"/>
      <c r="E13" s="10"/>
      <c r="F13" s="11"/>
    </row>
    <row r="14" spans="1:6" x14ac:dyDescent="0.2">
      <c r="A14" s="8"/>
      <c r="B14" s="9"/>
      <c r="C14" s="10"/>
      <c r="D14" s="10"/>
      <c r="E14" s="10"/>
      <c r="F14" s="11"/>
    </row>
    <row r="15" spans="1:6" x14ac:dyDescent="0.2">
      <c r="A15" s="8"/>
      <c r="B15" s="9"/>
      <c r="C15" s="10"/>
      <c r="D15" s="10"/>
      <c r="E15" s="10"/>
      <c r="F15" s="11"/>
    </row>
    <row r="16" spans="1:6" x14ac:dyDescent="0.2">
      <c r="A16" s="8"/>
      <c r="B16" s="9"/>
      <c r="C16" s="10"/>
      <c r="D16" s="10"/>
      <c r="E16" s="10"/>
      <c r="F16" s="11"/>
    </row>
    <row r="17" spans="1:6" x14ac:dyDescent="0.2">
      <c r="A17" s="8"/>
      <c r="B17" s="9"/>
      <c r="C17" s="10"/>
      <c r="D17" s="10"/>
      <c r="E17" s="10"/>
      <c r="F17" s="11"/>
    </row>
    <row r="18" spans="1:6" x14ac:dyDescent="0.2">
      <c r="A18" s="12"/>
      <c r="B18" s="13"/>
      <c r="C18" s="14"/>
      <c r="D18" s="14"/>
      <c r="E18" s="14"/>
      <c r="F18" s="15"/>
    </row>
    <row r="19" spans="1:6" x14ac:dyDescent="0.2">
      <c r="A19" s="17">
        <f>AVERAGE(A4:A18)</f>
        <v>1</v>
      </c>
      <c r="B19" s="18">
        <f t="shared" ref="B19:F19" si="0">AVERAGE(B4:B18)</f>
        <v>918.6</v>
      </c>
      <c r="C19" s="18">
        <f t="shared" si="0"/>
        <v>597.8266666666666</v>
      </c>
      <c r="D19" s="18">
        <f t="shared" si="0"/>
        <v>123.31666666666666</v>
      </c>
      <c r="E19" s="18">
        <f t="shared" si="0"/>
        <v>104.05666666666667</v>
      </c>
      <c r="F19" s="18">
        <f t="shared" si="0"/>
        <v>102.69666666666667</v>
      </c>
    </row>
    <row r="21" spans="1:6" x14ac:dyDescent="0.2">
      <c r="A21" s="19">
        <f>1000*A$19/$F$2</f>
        <v>0.02</v>
      </c>
      <c r="B21" s="19">
        <f t="shared" ref="B21:F21" si="1">1000*B$19/$F$2</f>
        <v>18.372</v>
      </c>
      <c r="C21" s="19">
        <f t="shared" si="1"/>
        <v>11.956533333333333</v>
      </c>
      <c r="D21" s="19">
        <f t="shared" si="1"/>
        <v>2.466333333333333</v>
      </c>
      <c r="E21" s="19">
        <f t="shared" si="1"/>
        <v>2.0811333333333333</v>
      </c>
      <c r="F21" s="19">
        <f t="shared" si="1"/>
        <v>2.0539333333333336</v>
      </c>
    </row>
    <row r="22" spans="1:6" x14ac:dyDescent="0.2">
      <c r="A22" s="20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14</v>
      </c>
      <c r="F2" s="23">
        <v>10000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29">
        <v>1</v>
      </c>
      <c r="B4" s="5">
        <v>186.96</v>
      </c>
      <c r="C4" s="6">
        <v>24.27</v>
      </c>
      <c r="D4" s="6">
        <v>9.25</v>
      </c>
      <c r="E4" s="6">
        <v>9.82</v>
      </c>
      <c r="F4" s="7">
        <v>8.4700000000000006</v>
      </c>
    </row>
    <row r="5" spans="1:6" x14ac:dyDescent="0.2">
      <c r="A5" s="30">
        <v>1</v>
      </c>
      <c r="B5" s="9">
        <v>190.09</v>
      </c>
      <c r="C5" s="10">
        <v>24.51</v>
      </c>
      <c r="D5" s="10">
        <v>11.63</v>
      </c>
      <c r="E5" s="10">
        <v>9.3699999999999992</v>
      </c>
      <c r="F5" s="11">
        <v>8.42</v>
      </c>
    </row>
    <row r="6" spans="1:6" x14ac:dyDescent="0.2">
      <c r="A6" s="30">
        <v>1</v>
      </c>
      <c r="B6" s="9">
        <v>192.5</v>
      </c>
      <c r="C6" s="10">
        <v>27.65</v>
      </c>
      <c r="D6" s="10">
        <v>34.06</v>
      </c>
      <c r="E6" s="10">
        <v>9.98</v>
      </c>
      <c r="F6" s="11">
        <v>7.4</v>
      </c>
    </row>
    <row r="7" spans="1:6" x14ac:dyDescent="0.2">
      <c r="A7" s="30">
        <v>1</v>
      </c>
      <c r="B7" s="9">
        <v>180.31</v>
      </c>
      <c r="C7" s="10">
        <v>25.17</v>
      </c>
      <c r="D7" s="10">
        <v>24.26</v>
      </c>
      <c r="E7" s="10">
        <v>9.74</v>
      </c>
      <c r="F7" s="11">
        <v>8.74</v>
      </c>
    </row>
    <row r="8" spans="1:6" x14ac:dyDescent="0.2">
      <c r="A8" s="30">
        <v>1</v>
      </c>
      <c r="B8" s="9">
        <v>180.45</v>
      </c>
      <c r="C8" s="10">
        <v>27.6</v>
      </c>
      <c r="D8" s="10">
        <v>39.049999999999997</v>
      </c>
      <c r="E8" s="10">
        <v>10.18</v>
      </c>
      <c r="F8" s="11">
        <v>8.16</v>
      </c>
    </row>
    <row r="9" spans="1:6" x14ac:dyDescent="0.2">
      <c r="A9" s="30">
        <v>1</v>
      </c>
      <c r="B9" s="9">
        <v>185.99</v>
      </c>
      <c r="C9" s="10">
        <v>26.87</v>
      </c>
      <c r="D9" s="10">
        <v>31.33</v>
      </c>
      <c r="E9" s="10">
        <v>8.85</v>
      </c>
      <c r="F9" s="11">
        <v>8.9499999999999993</v>
      </c>
    </row>
    <row r="10" spans="1:6" x14ac:dyDescent="0.2">
      <c r="A10" s="30">
        <v>1</v>
      </c>
      <c r="B10" s="9">
        <v>173.37</v>
      </c>
      <c r="C10" s="10">
        <v>32.299999999999997</v>
      </c>
      <c r="D10" s="10">
        <v>28.09</v>
      </c>
      <c r="E10" s="10">
        <v>9.85</v>
      </c>
      <c r="F10" s="11">
        <v>8.0500000000000007</v>
      </c>
    </row>
    <row r="11" spans="1:6" x14ac:dyDescent="0.2">
      <c r="A11" s="30">
        <v>1</v>
      </c>
      <c r="B11" s="9">
        <v>176.25</v>
      </c>
      <c r="C11" s="10">
        <v>31.37</v>
      </c>
      <c r="D11" s="10">
        <v>29.26</v>
      </c>
      <c r="E11" s="10">
        <v>9.19</v>
      </c>
      <c r="F11" s="11">
        <v>7.74</v>
      </c>
    </row>
    <row r="12" spans="1:6" x14ac:dyDescent="0.2">
      <c r="A12" s="30">
        <v>1</v>
      </c>
      <c r="B12" s="9">
        <v>167.55</v>
      </c>
      <c r="C12" s="10">
        <v>24.6</v>
      </c>
      <c r="D12" s="10">
        <v>9.2799999999999994</v>
      </c>
      <c r="E12" s="10">
        <v>8.9499999999999993</v>
      </c>
      <c r="F12" s="11">
        <v>7.96</v>
      </c>
    </row>
    <row r="13" spans="1:6" x14ac:dyDescent="0.2">
      <c r="A13" s="30">
        <v>1</v>
      </c>
      <c r="B13" s="9">
        <v>173.47</v>
      </c>
      <c r="C13" s="10">
        <v>29.85</v>
      </c>
      <c r="D13" s="10">
        <v>10.130000000000001</v>
      </c>
      <c r="E13" s="10">
        <v>10.45</v>
      </c>
      <c r="F13" s="11">
        <v>8.16</v>
      </c>
    </row>
    <row r="14" spans="1:6" x14ac:dyDescent="0.2">
      <c r="A14" s="30">
        <v>1</v>
      </c>
      <c r="B14" s="9">
        <v>175.44</v>
      </c>
      <c r="C14" s="10">
        <v>26.78</v>
      </c>
      <c r="D14" s="10">
        <v>10.16</v>
      </c>
      <c r="E14" s="10">
        <v>9.39</v>
      </c>
      <c r="F14" s="11">
        <v>11.43</v>
      </c>
    </row>
    <row r="15" spans="1:6" x14ac:dyDescent="0.2">
      <c r="A15" s="30">
        <v>1</v>
      </c>
      <c r="B15" s="9">
        <v>164.05</v>
      </c>
      <c r="C15" s="10">
        <v>26.88</v>
      </c>
      <c r="D15" s="10">
        <v>11.48</v>
      </c>
      <c r="E15" s="10">
        <v>9.8699999999999992</v>
      </c>
      <c r="F15" s="11">
        <v>7.98</v>
      </c>
    </row>
    <row r="16" spans="1:6" x14ac:dyDescent="0.2">
      <c r="A16" s="30">
        <v>1</v>
      </c>
      <c r="B16" s="9">
        <v>179.1</v>
      </c>
      <c r="C16" s="10">
        <v>24.85</v>
      </c>
      <c r="D16" s="10">
        <v>25.44</v>
      </c>
      <c r="E16" s="10">
        <v>10.35</v>
      </c>
      <c r="F16" s="11">
        <v>7.99</v>
      </c>
    </row>
    <row r="17" spans="1:6" x14ac:dyDescent="0.2">
      <c r="A17" s="30">
        <v>1</v>
      </c>
      <c r="B17" s="9">
        <v>185.26</v>
      </c>
      <c r="C17" s="10">
        <v>26.13</v>
      </c>
      <c r="D17" s="10">
        <v>40.119999999999997</v>
      </c>
      <c r="E17" s="10">
        <v>10.33</v>
      </c>
      <c r="F17" s="11">
        <v>7.86</v>
      </c>
    </row>
    <row r="18" spans="1:6" x14ac:dyDescent="0.2">
      <c r="A18" s="31">
        <v>1</v>
      </c>
      <c r="B18" s="13">
        <v>182.45</v>
      </c>
      <c r="C18" s="14">
        <v>26.49</v>
      </c>
      <c r="D18" s="14">
        <v>29.53</v>
      </c>
      <c r="E18" s="14">
        <v>9.75</v>
      </c>
      <c r="F18" s="15">
        <v>7.97</v>
      </c>
    </row>
    <row r="19" spans="1:6" x14ac:dyDescent="0.2">
      <c r="A19" s="17">
        <f>AVERAGE(A4:A18)</f>
        <v>1</v>
      </c>
      <c r="B19" s="18">
        <f t="shared" ref="B19:F19" si="0">AVERAGE(B4:B18)</f>
        <v>179.54933333333332</v>
      </c>
      <c r="C19" s="18">
        <f t="shared" si="0"/>
        <v>27.021333333333338</v>
      </c>
      <c r="D19" s="18">
        <f t="shared" si="0"/>
        <v>22.871333333333329</v>
      </c>
      <c r="E19" s="18">
        <f t="shared" si="0"/>
        <v>9.7379999999999995</v>
      </c>
      <c r="F19" s="18">
        <f t="shared" si="0"/>
        <v>8.3519999999999985</v>
      </c>
    </row>
    <row r="21" spans="1:6" x14ac:dyDescent="0.2">
      <c r="A21" s="19">
        <f>1000*A$19/$F$2</f>
        <v>0.1</v>
      </c>
      <c r="B21" s="19">
        <f t="shared" ref="B21:F21" si="1">1000*B$19/$F$2</f>
        <v>17.954933333333333</v>
      </c>
      <c r="C21" s="19">
        <f t="shared" si="1"/>
        <v>2.7021333333333337</v>
      </c>
      <c r="D21" s="19">
        <f t="shared" si="1"/>
        <v>2.2871333333333328</v>
      </c>
      <c r="E21" s="19">
        <f t="shared" si="1"/>
        <v>0.9738</v>
      </c>
      <c r="F21" s="19">
        <f t="shared" si="1"/>
        <v>0.83519999999999983</v>
      </c>
    </row>
    <row r="22" spans="1:6" x14ac:dyDescent="0.2">
      <c r="A22" s="20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14</v>
      </c>
      <c r="F2" s="23">
        <v>7500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29">
        <v>1</v>
      </c>
      <c r="B4" s="5">
        <v>142.68</v>
      </c>
      <c r="C4" s="6">
        <v>23.59</v>
      </c>
      <c r="D4" s="6">
        <v>8.1300000000000008</v>
      </c>
      <c r="E4" s="6">
        <v>7.69</v>
      </c>
      <c r="F4" s="7">
        <v>6.84</v>
      </c>
    </row>
    <row r="5" spans="1:6" x14ac:dyDescent="0.2">
      <c r="A5" s="30">
        <v>1</v>
      </c>
      <c r="B5" s="9">
        <v>144.51</v>
      </c>
      <c r="C5" s="10">
        <v>23.23</v>
      </c>
      <c r="D5" s="10">
        <v>14.47</v>
      </c>
      <c r="E5" s="10">
        <v>7.66</v>
      </c>
      <c r="F5" s="11">
        <v>6.44</v>
      </c>
    </row>
    <row r="6" spans="1:6" x14ac:dyDescent="0.2">
      <c r="A6" s="30">
        <v>1</v>
      </c>
      <c r="B6" s="9">
        <v>155.88</v>
      </c>
      <c r="C6" s="10">
        <v>21.55</v>
      </c>
      <c r="D6" s="10">
        <v>10.199999999999999</v>
      </c>
      <c r="E6" s="10">
        <v>7.69</v>
      </c>
      <c r="F6" s="11">
        <v>6.86</v>
      </c>
    </row>
    <row r="7" spans="1:6" x14ac:dyDescent="0.2">
      <c r="A7" s="30">
        <v>1</v>
      </c>
      <c r="B7" s="9">
        <v>138.05000000000001</v>
      </c>
      <c r="C7" s="10">
        <v>23.4</v>
      </c>
      <c r="D7" s="10">
        <v>16.79</v>
      </c>
      <c r="E7" s="10">
        <v>7.7</v>
      </c>
      <c r="F7" s="11">
        <v>6.95</v>
      </c>
    </row>
    <row r="8" spans="1:6" x14ac:dyDescent="0.2">
      <c r="A8" s="30">
        <v>1</v>
      </c>
      <c r="B8" s="9">
        <v>137.28</v>
      </c>
      <c r="C8" s="10">
        <v>27.47</v>
      </c>
      <c r="D8" s="10">
        <v>8.02</v>
      </c>
      <c r="E8" s="10">
        <v>7.41</v>
      </c>
      <c r="F8" s="11">
        <v>7.21</v>
      </c>
    </row>
    <row r="9" spans="1:6" x14ac:dyDescent="0.2">
      <c r="A9" s="30">
        <v>1</v>
      </c>
      <c r="B9" s="9">
        <v>148.28</v>
      </c>
      <c r="C9" s="10">
        <v>23.46</v>
      </c>
      <c r="D9" s="10">
        <v>7.77</v>
      </c>
      <c r="E9" s="10">
        <v>7.6</v>
      </c>
      <c r="F9" s="11">
        <v>6.54</v>
      </c>
    </row>
    <row r="10" spans="1:6" x14ac:dyDescent="0.2">
      <c r="A10" s="30">
        <v>1</v>
      </c>
      <c r="B10" s="9">
        <v>152.66999999999999</v>
      </c>
      <c r="C10" s="10">
        <v>22.6</v>
      </c>
      <c r="D10" s="10">
        <v>6.98</v>
      </c>
      <c r="E10" s="10">
        <v>7.47</v>
      </c>
      <c r="F10" s="11">
        <v>6.98</v>
      </c>
    </row>
    <row r="11" spans="1:6" x14ac:dyDescent="0.2">
      <c r="A11" s="30">
        <v>1</v>
      </c>
      <c r="B11" s="9">
        <v>152.54</v>
      </c>
      <c r="C11" s="10">
        <v>23.21</v>
      </c>
      <c r="D11" s="10">
        <v>7.95</v>
      </c>
      <c r="E11" s="10">
        <v>7.48</v>
      </c>
      <c r="F11" s="11">
        <v>6.88</v>
      </c>
    </row>
    <row r="12" spans="1:6" x14ac:dyDescent="0.2">
      <c r="A12" s="30">
        <v>1</v>
      </c>
      <c r="B12" s="9">
        <v>139.65</v>
      </c>
      <c r="C12" s="10">
        <v>23.33</v>
      </c>
      <c r="D12" s="10">
        <v>7.38</v>
      </c>
      <c r="E12" s="10">
        <v>7.22</v>
      </c>
      <c r="F12" s="11">
        <v>6.41</v>
      </c>
    </row>
    <row r="13" spans="1:6" x14ac:dyDescent="0.2">
      <c r="A13" s="30">
        <v>1</v>
      </c>
      <c r="B13" s="9">
        <v>142.77000000000001</v>
      </c>
      <c r="C13" s="10">
        <v>27.62</v>
      </c>
      <c r="D13" s="10">
        <v>6.93</v>
      </c>
      <c r="E13" s="10">
        <v>7.65</v>
      </c>
      <c r="F13" s="11">
        <v>7.55</v>
      </c>
    </row>
    <row r="14" spans="1:6" x14ac:dyDescent="0.2">
      <c r="A14" s="30">
        <v>1</v>
      </c>
      <c r="B14" s="9">
        <v>144.24</v>
      </c>
      <c r="C14" s="10">
        <v>24.3</v>
      </c>
      <c r="D14" s="10">
        <v>7.46</v>
      </c>
      <c r="E14" s="10">
        <v>8.0500000000000007</v>
      </c>
      <c r="F14" s="11">
        <v>7.44</v>
      </c>
    </row>
    <row r="15" spans="1:6" x14ac:dyDescent="0.2">
      <c r="A15" s="30">
        <v>1</v>
      </c>
      <c r="B15" s="9">
        <v>149.43</v>
      </c>
      <c r="C15" s="10">
        <v>26.46</v>
      </c>
      <c r="D15" s="10">
        <v>7.49</v>
      </c>
      <c r="E15" s="10">
        <v>7.8</v>
      </c>
      <c r="F15" s="11">
        <v>6.89</v>
      </c>
    </row>
    <row r="16" spans="1:6" x14ac:dyDescent="0.2">
      <c r="A16" s="30">
        <v>1</v>
      </c>
      <c r="B16" s="9">
        <v>150.22999999999999</v>
      </c>
      <c r="C16" s="10">
        <v>26.92</v>
      </c>
      <c r="D16" s="10">
        <v>8.33</v>
      </c>
      <c r="E16" s="10">
        <v>7.49</v>
      </c>
      <c r="F16" s="11">
        <v>7.7</v>
      </c>
    </row>
    <row r="17" spans="1:6" x14ac:dyDescent="0.2">
      <c r="A17" s="30">
        <v>1</v>
      </c>
      <c r="B17" s="9">
        <v>145.88999999999999</v>
      </c>
      <c r="C17" s="10">
        <v>25.79</v>
      </c>
      <c r="D17" s="10">
        <v>7.03</v>
      </c>
      <c r="E17" s="10">
        <v>6.85</v>
      </c>
      <c r="F17" s="11">
        <v>7.04</v>
      </c>
    </row>
    <row r="18" spans="1:6" x14ac:dyDescent="0.2">
      <c r="A18" s="31">
        <v>1</v>
      </c>
      <c r="B18" s="13">
        <v>137.9</v>
      </c>
      <c r="C18" s="14">
        <v>23.37</v>
      </c>
      <c r="D18" s="14">
        <v>7.27</v>
      </c>
      <c r="E18" s="14">
        <v>6.83</v>
      </c>
      <c r="F18" s="15">
        <v>6.56</v>
      </c>
    </row>
    <row r="19" spans="1:6" x14ac:dyDescent="0.2">
      <c r="A19" s="17">
        <f>AVERAGE(A4:A18)</f>
        <v>1</v>
      </c>
      <c r="B19" s="18">
        <f t="shared" ref="B19:F19" si="0">AVERAGE(B4:B18)</f>
        <v>145.46666666666667</v>
      </c>
      <c r="C19" s="18">
        <f t="shared" si="0"/>
        <v>24.420000000000005</v>
      </c>
      <c r="D19" s="18">
        <f t="shared" si="0"/>
        <v>8.8133333333333326</v>
      </c>
      <c r="E19" s="18">
        <f t="shared" si="0"/>
        <v>7.5059999999999993</v>
      </c>
      <c r="F19" s="18">
        <f t="shared" si="0"/>
        <v>6.9526666666666674</v>
      </c>
    </row>
    <row r="21" spans="1:6" x14ac:dyDescent="0.2">
      <c r="A21" s="19">
        <f>1000*A$19/$F$2</f>
        <v>0.13333333333333333</v>
      </c>
      <c r="B21" s="19">
        <f t="shared" ref="B21:F21" si="1">1000*B$19/$F$2</f>
        <v>19.395555555555553</v>
      </c>
      <c r="C21" s="19">
        <f t="shared" si="1"/>
        <v>3.2560000000000007</v>
      </c>
      <c r="D21" s="19">
        <f t="shared" si="1"/>
        <v>1.175111111111111</v>
      </c>
      <c r="E21" s="19">
        <f t="shared" si="1"/>
        <v>1.0007999999999999</v>
      </c>
      <c r="F21" s="19">
        <f t="shared" si="1"/>
        <v>0.92702222222222241</v>
      </c>
    </row>
    <row r="22" spans="1:6" x14ac:dyDescent="0.2">
      <c r="A22" s="20" t="s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14</v>
      </c>
      <c r="F2" s="23">
        <v>5000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1</v>
      </c>
      <c r="B4" s="5">
        <v>115.41</v>
      </c>
      <c r="C4" s="6">
        <v>10.47</v>
      </c>
      <c r="D4" s="6">
        <v>5.38</v>
      </c>
      <c r="E4" s="6">
        <v>5.9</v>
      </c>
      <c r="F4" s="7">
        <v>3.91</v>
      </c>
    </row>
    <row r="5" spans="1:6" x14ac:dyDescent="0.2">
      <c r="A5" s="8">
        <v>1</v>
      </c>
      <c r="B5" s="9">
        <v>99.51</v>
      </c>
      <c r="C5" s="10">
        <v>9.36</v>
      </c>
      <c r="D5" s="10">
        <v>5.54</v>
      </c>
      <c r="E5" s="10">
        <v>5.48</v>
      </c>
      <c r="F5" s="11">
        <v>3.86</v>
      </c>
    </row>
    <row r="6" spans="1:6" x14ac:dyDescent="0.2">
      <c r="A6" s="8">
        <v>1</v>
      </c>
      <c r="B6" s="9">
        <v>110.09</v>
      </c>
      <c r="C6" s="10">
        <v>15.28</v>
      </c>
      <c r="D6" s="10">
        <v>5.94</v>
      </c>
      <c r="E6" s="10">
        <v>4.82</v>
      </c>
      <c r="F6" s="11">
        <v>4.24</v>
      </c>
    </row>
    <row r="7" spans="1:6" x14ac:dyDescent="0.2">
      <c r="A7" s="8">
        <v>1</v>
      </c>
      <c r="B7" s="9">
        <v>112.19</v>
      </c>
      <c r="C7" s="10">
        <v>12.69</v>
      </c>
      <c r="D7" s="10">
        <v>5.32</v>
      </c>
      <c r="E7" s="10">
        <v>5.64</v>
      </c>
      <c r="F7" s="11">
        <v>4.43</v>
      </c>
    </row>
    <row r="8" spans="1:6" x14ac:dyDescent="0.2">
      <c r="A8" s="8">
        <v>1</v>
      </c>
      <c r="B8" s="9">
        <v>104.63</v>
      </c>
      <c r="C8" s="10">
        <v>10.77</v>
      </c>
      <c r="D8" s="10">
        <v>5.49</v>
      </c>
      <c r="E8" s="10">
        <v>5.4</v>
      </c>
      <c r="F8" s="11">
        <v>4.5999999999999996</v>
      </c>
    </row>
    <row r="9" spans="1:6" x14ac:dyDescent="0.2">
      <c r="A9" s="8">
        <v>1</v>
      </c>
      <c r="B9" s="9">
        <v>103.21</v>
      </c>
      <c r="C9" s="10">
        <v>10.55</v>
      </c>
      <c r="D9" s="10">
        <v>5.24</v>
      </c>
      <c r="E9" s="10">
        <v>5.49</v>
      </c>
      <c r="F9" s="11">
        <v>4.66</v>
      </c>
    </row>
    <row r="10" spans="1:6" x14ac:dyDescent="0.2">
      <c r="A10" s="8">
        <v>1</v>
      </c>
      <c r="B10" s="9">
        <v>115.88</v>
      </c>
      <c r="C10" s="10">
        <v>10.8</v>
      </c>
      <c r="D10" s="10">
        <v>4.83</v>
      </c>
      <c r="E10" s="10">
        <v>5.14</v>
      </c>
      <c r="F10" s="11">
        <v>5.52</v>
      </c>
    </row>
    <row r="11" spans="1:6" x14ac:dyDescent="0.2">
      <c r="A11" s="8">
        <v>1</v>
      </c>
      <c r="B11" s="9">
        <v>92.58</v>
      </c>
      <c r="C11" s="10">
        <v>11.99</v>
      </c>
      <c r="D11" s="10">
        <v>6.28</v>
      </c>
      <c r="E11" s="10">
        <v>5.59</v>
      </c>
      <c r="F11" s="11">
        <v>7.04</v>
      </c>
    </row>
    <row r="12" spans="1:6" x14ac:dyDescent="0.2">
      <c r="A12" s="8">
        <v>1</v>
      </c>
      <c r="B12" s="9">
        <v>103.99</v>
      </c>
      <c r="C12" s="10">
        <v>11.16</v>
      </c>
      <c r="D12" s="10">
        <v>5.36</v>
      </c>
      <c r="E12" s="10">
        <v>5.39</v>
      </c>
      <c r="F12" s="11">
        <v>3.87</v>
      </c>
    </row>
    <row r="13" spans="1:6" x14ac:dyDescent="0.2">
      <c r="A13" s="8">
        <v>1</v>
      </c>
      <c r="B13" s="9">
        <v>105.2</v>
      </c>
      <c r="C13" s="10">
        <v>11.12</v>
      </c>
      <c r="D13" s="10">
        <v>4.88</v>
      </c>
      <c r="E13" s="10">
        <v>5.49</v>
      </c>
      <c r="F13" s="11">
        <v>5.52</v>
      </c>
    </row>
    <row r="14" spans="1:6" x14ac:dyDescent="0.2">
      <c r="A14" s="8">
        <v>1</v>
      </c>
      <c r="B14" s="9">
        <v>107.79</v>
      </c>
      <c r="C14" s="10">
        <v>11</v>
      </c>
      <c r="D14" s="10">
        <v>5.2</v>
      </c>
      <c r="E14" s="10">
        <v>5.4</v>
      </c>
      <c r="F14" s="11">
        <v>3.95</v>
      </c>
    </row>
    <row r="15" spans="1:6" x14ac:dyDescent="0.2">
      <c r="A15" s="8">
        <v>1</v>
      </c>
      <c r="B15" s="9">
        <v>106.12</v>
      </c>
      <c r="C15" s="10">
        <v>11.76</v>
      </c>
      <c r="D15" s="10">
        <v>5.48</v>
      </c>
      <c r="E15" s="10">
        <v>5.86</v>
      </c>
      <c r="F15" s="11">
        <v>3.98</v>
      </c>
    </row>
    <row r="16" spans="1:6" x14ac:dyDescent="0.2">
      <c r="A16" s="8">
        <v>1</v>
      </c>
      <c r="B16" s="9">
        <v>97.64</v>
      </c>
      <c r="C16" s="10">
        <v>14.41</v>
      </c>
      <c r="D16" s="10">
        <v>4.8600000000000003</v>
      </c>
      <c r="E16" s="10">
        <v>4.17</v>
      </c>
      <c r="F16" s="11">
        <v>4.34</v>
      </c>
    </row>
    <row r="17" spans="1:6" x14ac:dyDescent="0.2">
      <c r="A17" s="8">
        <v>1</v>
      </c>
      <c r="B17" s="9">
        <v>109.46</v>
      </c>
      <c r="C17" s="10">
        <v>13.76</v>
      </c>
      <c r="D17" s="10">
        <v>5.72</v>
      </c>
      <c r="E17" s="10">
        <v>4.26</v>
      </c>
      <c r="F17" s="11">
        <v>4.3600000000000003</v>
      </c>
    </row>
    <row r="18" spans="1:6" x14ac:dyDescent="0.2">
      <c r="A18" s="12">
        <v>1</v>
      </c>
      <c r="B18" s="13">
        <v>96.02</v>
      </c>
      <c r="C18" s="14">
        <v>11.48</v>
      </c>
      <c r="D18" s="14">
        <v>5.53</v>
      </c>
      <c r="E18" s="14">
        <v>4.16</v>
      </c>
      <c r="F18" s="15">
        <v>4.74</v>
      </c>
    </row>
    <row r="19" spans="1:6" x14ac:dyDescent="0.2">
      <c r="A19" s="17">
        <f>AVERAGE(A4:A18)</f>
        <v>1</v>
      </c>
      <c r="B19" s="18">
        <f t="shared" ref="B19:F19" si="0">AVERAGE(B4:B18)</f>
        <v>105.31466666666667</v>
      </c>
      <c r="C19" s="18">
        <f t="shared" si="0"/>
        <v>11.773333333333332</v>
      </c>
      <c r="D19" s="18">
        <f t="shared" si="0"/>
        <v>5.4033333333333342</v>
      </c>
      <c r="E19" s="18">
        <f t="shared" si="0"/>
        <v>5.2126666666666672</v>
      </c>
      <c r="F19" s="18">
        <f t="shared" si="0"/>
        <v>4.6013333333333319</v>
      </c>
    </row>
    <row r="21" spans="1:6" x14ac:dyDescent="0.2">
      <c r="A21" s="19">
        <f>1000*A$19/$F$2</f>
        <v>0.2</v>
      </c>
      <c r="B21" s="19">
        <f t="shared" ref="B21:F21" si="1">1000*B$19/$F$2</f>
        <v>21.062933333333334</v>
      </c>
      <c r="C21" s="19">
        <f t="shared" si="1"/>
        <v>2.3546666666666662</v>
      </c>
      <c r="D21" s="19">
        <f t="shared" si="1"/>
        <v>1.0806666666666669</v>
      </c>
      <c r="E21" s="19">
        <f t="shared" si="1"/>
        <v>1.0425333333333333</v>
      </c>
      <c r="F21" s="19">
        <f t="shared" si="1"/>
        <v>0.92026666666666646</v>
      </c>
    </row>
    <row r="22" spans="1:6" x14ac:dyDescent="0.2">
      <c r="A22" s="20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5" sqref="D25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14</v>
      </c>
      <c r="F2" s="23">
        <v>2500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1</v>
      </c>
      <c r="B4" s="5">
        <v>70.69</v>
      </c>
      <c r="C4" s="6">
        <v>6.91</v>
      </c>
      <c r="D4" s="6">
        <v>2.5099999999999998</v>
      </c>
      <c r="E4" s="6">
        <v>7.76</v>
      </c>
      <c r="F4" s="7">
        <v>2.2999999999999998</v>
      </c>
    </row>
    <row r="5" spans="1:6" x14ac:dyDescent="0.2">
      <c r="A5" s="8">
        <v>1</v>
      </c>
      <c r="B5" s="9">
        <v>55.98</v>
      </c>
      <c r="C5" s="10">
        <v>7.45</v>
      </c>
      <c r="D5" s="10">
        <v>2.63</v>
      </c>
      <c r="E5" s="10">
        <v>7.75</v>
      </c>
      <c r="F5" s="11">
        <v>2.35</v>
      </c>
    </row>
    <row r="6" spans="1:6" x14ac:dyDescent="0.2">
      <c r="A6" s="8">
        <v>1</v>
      </c>
      <c r="B6" s="9">
        <v>71.11</v>
      </c>
      <c r="C6" s="10">
        <v>6.57</v>
      </c>
      <c r="D6" s="10">
        <v>2.4500000000000002</v>
      </c>
      <c r="E6" s="10">
        <v>2.95</v>
      </c>
      <c r="F6" s="11">
        <v>2.4</v>
      </c>
    </row>
    <row r="7" spans="1:6" x14ac:dyDescent="0.2">
      <c r="A7" s="8">
        <v>1</v>
      </c>
      <c r="B7" s="9">
        <v>79.38</v>
      </c>
      <c r="C7" s="10">
        <v>5.77</v>
      </c>
      <c r="D7" s="10">
        <v>2.9</v>
      </c>
      <c r="E7" s="10">
        <v>3.76</v>
      </c>
      <c r="F7" s="11">
        <v>2.41</v>
      </c>
    </row>
    <row r="8" spans="1:6" x14ac:dyDescent="0.2">
      <c r="A8" s="8">
        <v>1</v>
      </c>
      <c r="B8" s="9">
        <v>70.45</v>
      </c>
      <c r="C8" s="10">
        <v>5.85</v>
      </c>
      <c r="D8" s="10">
        <v>2.79</v>
      </c>
      <c r="E8" s="10">
        <v>2.98</v>
      </c>
      <c r="F8" s="11">
        <v>2.7</v>
      </c>
    </row>
    <row r="9" spans="1:6" x14ac:dyDescent="0.2">
      <c r="A9" s="8">
        <v>1</v>
      </c>
      <c r="B9" s="9">
        <v>70.239999999999995</v>
      </c>
      <c r="C9" s="10">
        <v>6.44</v>
      </c>
      <c r="D9" s="10">
        <v>2.81</v>
      </c>
      <c r="E9" s="10">
        <v>2.83</v>
      </c>
      <c r="F9" s="11">
        <v>2.39</v>
      </c>
    </row>
    <row r="10" spans="1:6" x14ac:dyDescent="0.2">
      <c r="A10" s="8">
        <v>1</v>
      </c>
      <c r="B10" s="9">
        <v>72.22</v>
      </c>
      <c r="C10" s="10">
        <v>7.26</v>
      </c>
      <c r="D10" s="10">
        <v>3.4</v>
      </c>
      <c r="E10" s="10">
        <v>4.9400000000000004</v>
      </c>
      <c r="F10" s="11">
        <v>2.68</v>
      </c>
    </row>
    <row r="11" spans="1:6" x14ac:dyDescent="0.2">
      <c r="A11" s="8">
        <v>1</v>
      </c>
      <c r="B11" s="9">
        <v>66.349999999999994</v>
      </c>
      <c r="C11" s="10">
        <v>5.63</v>
      </c>
      <c r="D11" s="10">
        <v>2.9</v>
      </c>
      <c r="E11" s="10">
        <v>3.29</v>
      </c>
      <c r="F11" s="11">
        <v>2.57</v>
      </c>
    </row>
    <row r="12" spans="1:6" x14ac:dyDescent="0.2">
      <c r="A12" s="8">
        <v>1</v>
      </c>
      <c r="B12" s="9">
        <v>69.39</v>
      </c>
      <c r="C12" s="10">
        <v>8.25</v>
      </c>
      <c r="D12" s="10">
        <v>2.4900000000000002</v>
      </c>
      <c r="E12" s="10">
        <v>3.07</v>
      </c>
      <c r="F12" s="11">
        <v>2.72</v>
      </c>
    </row>
    <row r="13" spans="1:6" x14ac:dyDescent="0.2">
      <c r="A13" s="8">
        <v>1</v>
      </c>
      <c r="B13" s="9">
        <v>55.39</v>
      </c>
      <c r="C13" s="10">
        <v>6.14</v>
      </c>
      <c r="D13" s="10">
        <v>2.7</v>
      </c>
      <c r="E13" s="10">
        <v>2.72</v>
      </c>
      <c r="F13" s="11">
        <v>2.33</v>
      </c>
    </row>
    <row r="14" spans="1:6" x14ac:dyDescent="0.2">
      <c r="A14" s="8">
        <v>1</v>
      </c>
      <c r="B14" s="9">
        <v>73.930000000000007</v>
      </c>
      <c r="C14" s="10">
        <v>5.92</v>
      </c>
      <c r="D14" s="10">
        <v>3.18</v>
      </c>
      <c r="E14" s="10">
        <v>5.33</v>
      </c>
      <c r="F14" s="11">
        <v>2.41</v>
      </c>
    </row>
    <row r="15" spans="1:6" x14ac:dyDescent="0.2">
      <c r="A15" s="8">
        <v>1</v>
      </c>
      <c r="B15" s="9">
        <v>73.22</v>
      </c>
      <c r="C15" s="10">
        <v>5.82</v>
      </c>
      <c r="D15" s="10">
        <v>3.3</v>
      </c>
      <c r="E15" s="10">
        <v>3.15</v>
      </c>
      <c r="F15" s="11">
        <v>2.52</v>
      </c>
    </row>
    <row r="16" spans="1:6" x14ac:dyDescent="0.2">
      <c r="A16" s="8">
        <v>1</v>
      </c>
      <c r="B16" s="9">
        <v>65.63</v>
      </c>
      <c r="C16" s="10">
        <v>6.18</v>
      </c>
      <c r="D16" s="10">
        <v>2.99</v>
      </c>
      <c r="E16" s="10">
        <v>3.18</v>
      </c>
      <c r="F16" s="11">
        <v>2.39</v>
      </c>
    </row>
    <row r="17" spans="1:6" x14ac:dyDescent="0.2">
      <c r="A17" s="8">
        <v>1</v>
      </c>
      <c r="B17" s="9">
        <v>71.819999999999993</v>
      </c>
      <c r="C17" s="10">
        <v>6.07</v>
      </c>
      <c r="D17" s="10">
        <v>3.05</v>
      </c>
      <c r="E17" s="10">
        <v>2.95</v>
      </c>
      <c r="F17" s="11">
        <v>2.37</v>
      </c>
    </row>
    <row r="18" spans="1:6" x14ac:dyDescent="0.2">
      <c r="A18" s="12">
        <v>1</v>
      </c>
      <c r="B18" s="13">
        <v>70.34</v>
      </c>
      <c r="C18" s="14">
        <v>6.84</v>
      </c>
      <c r="D18" s="14">
        <v>2.94</v>
      </c>
      <c r="E18" s="14">
        <v>3.94</v>
      </c>
      <c r="F18" s="15">
        <v>3.16</v>
      </c>
    </row>
    <row r="19" spans="1:6" x14ac:dyDescent="0.2">
      <c r="A19" s="17">
        <f>AVERAGE(A4:A18)</f>
        <v>1</v>
      </c>
      <c r="B19" s="18">
        <f t="shared" ref="B19:F19" si="0">AVERAGE(B4:B18)</f>
        <v>69.075999999999993</v>
      </c>
      <c r="C19" s="18">
        <f t="shared" si="0"/>
        <v>6.4733333333333327</v>
      </c>
      <c r="D19" s="18">
        <f t="shared" si="0"/>
        <v>2.8693333333333326</v>
      </c>
      <c r="E19" s="18">
        <f t="shared" si="0"/>
        <v>4.04</v>
      </c>
      <c r="F19" s="18">
        <f t="shared" si="0"/>
        <v>2.5133333333333336</v>
      </c>
    </row>
    <row r="21" spans="1:6" x14ac:dyDescent="0.2">
      <c r="A21" s="19">
        <f>1000*A$19/$F$2</f>
        <v>0.4</v>
      </c>
      <c r="B21" s="19">
        <f t="shared" ref="B21:F21" si="1">1000*B$19/$F$2</f>
        <v>27.630400000000002</v>
      </c>
      <c r="C21" s="19">
        <f t="shared" si="1"/>
        <v>2.5893333333333333</v>
      </c>
      <c r="D21" s="19">
        <f t="shared" si="1"/>
        <v>1.1477333333333331</v>
      </c>
      <c r="E21" s="19">
        <f t="shared" si="1"/>
        <v>1.6160000000000001</v>
      </c>
      <c r="F21" s="19">
        <f t="shared" si="1"/>
        <v>1.0053333333333334</v>
      </c>
    </row>
    <row r="22" spans="1:6" x14ac:dyDescent="0.2">
      <c r="A22" s="2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PSymbols</vt:lpstr>
      <vt:lpstr>PSymbols 50K</vt:lpstr>
      <vt:lpstr>PSymbols 10K</vt:lpstr>
      <vt:lpstr>PSymbols 7.5K</vt:lpstr>
      <vt:lpstr>PSymbols 5K</vt:lpstr>
      <vt:lpstr>PSymbols 2.5K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Moura Pires</dc:creator>
  <cp:lastModifiedBy>João Moura Pires</cp:lastModifiedBy>
  <dcterms:created xsi:type="dcterms:W3CDTF">2017-04-09T14:18:20Z</dcterms:created>
  <dcterms:modified xsi:type="dcterms:W3CDTF">2017-04-11T07:25:57Z</dcterms:modified>
</cp:coreProperties>
</file>