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exp" sheetId="1" r:id="rId4"/>
    <sheet state="visible" name="AdvEx_only" sheetId="2" r:id="rId5"/>
    <sheet state="visible" name="LibrosaFeats" sheetId="3" r:id="rId6"/>
    <sheet state="visible" name="Decode_Noisy_nonAdvex" sheetId="4" r:id="rId7"/>
    <sheet state="visible" name="Plots" sheetId="5" r:id="rId8"/>
    <sheet state="visible" name="Data_for_final_pres" sheetId="6" r:id="rId9"/>
  </sheets>
  <definedNames/>
  <calcPr/>
</workbook>
</file>

<file path=xl/sharedStrings.xml><?xml version="1.0" encoding="utf-8"?>
<sst xmlns="http://schemas.openxmlformats.org/spreadsheetml/2006/main" count="773" uniqueCount="442">
  <si>
    <t>Record of trained models</t>
  </si>
  <si>
    <t>Models trained on raw (wav) audio</t>
  </si>
  <si>
    <t>Best results (across all models) highlighted as bold and red</t>
  </si>
  <si>
    <t>Models trained on wav-mp3-wav-compressed audio</t>
  </si>
  <si>
    <t>Date of experim</t>
  </si>
  <si>
    <t>Dates when model was trained</t>
  </si>
  <si>
    <t xml:space="preserve"> Data type on which model was trained</t>
  </si>
  <si>
    <t>Training and decoding config</t>
  </si>
  <si>
    <t>Issues/Observations</t>
  </si>
  <si>
    <t>WER test set [%]</t>
  </si>
  <si>
    <t>CER test set [%]</t>
  </si>
  <si>
    <t>Training Data type</t>
  </si>
  <si>
    <t>WER dev set [%]</t>
  </si>
  <si>
    <t>CER dev set [%]</t>
  </si>
  <si>
    <t>Observation/issues in creating the Adv EX</t>
  </si>
  <si>
    <t>WER Adv test set [%]</t>
  </si>
  <si>
    <t>CER Adv test set [%]</t>
  </si>
  <si>
    <t>Abs % WER increase (Adv – NonAdv)</t>
  </si>
  <si>
    <t>Abs % CER increase (Adv – NonAdv)</t>
  </si>
  <si>
    <t>Rel % WER increase (Adv – NonAdv)/NonAdv</t>
  </si>
  <si>
    <t>Rel % CER increase (Adv – NonAdv)/NonAdv</t>
  </si>
  <si>
    <t>2.12.2019</t>
  </si>
  <si>
    <t>19.01.2019</t>
  </si>
  <si>
    <t>23.02.2020</t>
  </si>
  <si>
    <t>compressed audio with sox (wav →  24 kbps mp3 -&gt; 256 kbps wav), 83 features (80 fbanks + 3 pitch)</t>
  </si>
  <si>
    <t>raw (original wavs)</t>
  </si>
  <si>
    <t># network architecture
# encoder related
etype: vggblstmp 
elayers: 3
eunits: 512
eprojs: 512
subsample: "1_1_1_1_1" 
# decoder related
dlayers: 3
dunits: 512
# attention related
atype: location
adim: 512
aconv-chans: 10
Aconv-filts: 100
# hybrid CTC/attentions
mtlalpha:  0.0
# minibatch related
batch-size: 35
maxlen-in: 600  # if input length  &gt; maxlen_in, batchsize is automatically reduced
maxlen-out: 150 # if output length &gt; maxlen_out, batchsize is automatically reduced
# optimization related
sortagrad: 0 # Feed samples from shortest to longest ; -1: enabled for all epochs, 0: disabled, other: enabled for 'other' epochs
opt: adadelta
epochs: 20 
patience: 3
# scheduled sampling option
sampling-probability: 0.0
***** Following decoding params were kept unchanged for other trained models unless explicitly stated below******
Batchsize: 0
beam-size:  5 
penalty: 0.0
maxlenratio: 0.0
minlenratio: 0.0
Ctc-weight: 0.0</t>
  </si>
  <si>
    <t xml:space="preserve">* No delta features used
* clipping occured in mp3 -&gt; wav conversion; 
* no WER/CER result file written (missing reference error)
* sox wav-mp3-wav compression without specifying bitrate </t>
  </si>
  <si>
    <t>-</t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</si>
  <si>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FF3333"/>
        <sz val="11.0"/>
      </rPr>
      <t>128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</si>
  <si>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 xml:space="preserve">_25.01.2020.yaml
</t>
    </r>
    <r>
      <rPr>
        <rFont val="Calibri"/>
        <i/>
        <color rgb="FF000000"/>
        <sz val="11.0"/>
      </rPr>
      <t>decode_beam-sz10_</t>
    </r>
    <r>
      <rPr>
        <rFont val="Calibri"/>
        <b/>
        <i/>
        <color rgb="FF000000"/>
        <sz val="11.0"/>
      </rPr>
      <t>ctcw-0.3</t>
    </r>
    <r>
      <rPr>
        <rFont val="Calibri"/>
        <i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 xml:space="preserve">(for decoding) </t>
    </r>
    <r>
      <rPr>
        <rFont val="Calibri"/>
        <color rgb="FFFF00CC"/>
        <sz val="11.0"/>
      </rPr>
      <t>(try with 20!!!!)</t>
    </r>
  </si>
  <si>
    <t>6.12.2019</t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</si>
  <si>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_19.01.2020.yaml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</si>
  <si>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t>* idem</t>
  </si>
  <si>
    <t>compressed audio with sox (wav → 24kbps mp3 → 24kbps wav)</t>
  </si>
  <si>
    <r>
      <rPr>
        <rFont val="Calibri"/>
        <i/>
        <color rgb="FF000000"/>
        <sz val="11.0"/>
      </rPr>
      <t xml:space="preserve">./run_ius_raw_onlyFbanks-Librosa_NO-cmvn.sh
</t>
    </r>
    <r>
      <rPr>
        <rFont val="Calibri"/>
        <color rgb="FF000000"/>
        <sz val="11.0"/>
      </rPr>
      <t xml:space="preserve">
Best network architecture for VoxForge Italian, according to other papers;
</t>
    </r>
    <r>
      <rPr>
        <rFont val="Calibri"/>
        <b/>
        <color rgb="FF801900"/>
        <sz val="11.0"/>
      </rPr>
      <t xml:space="preserve">ONLY Librosa </t>
    </r>
    <r>
      <rPr>
        <rFont val="Calibri"/>
        <b/>
        <color rgb="FF000000"/>
        <sz val="11.0"/>
      </rPr>
      <t>fbanks (</t>
    </r>
    <r>
      <rPr>
        <rFont val="Calibri"/>
        <b/>
        <color rgb="FF801900"/>
        <sz val="11.0"/>
      </rPr>
      <t>NO pitch!!!</t>
    </r>
    <r>
      <rPr>
        <rFont val="Calibri"/>
        <b/>
        <color rgb="FF000000"/>
        <sz val="11.0"/>
      </rPr>
      <t xml:space="preserve">) </t>
    </r>
    <r>
      <rPr>
        <rFont val="Calibri"/>
        <color rgb="FF000000"/>
        <sz val="11.0"/>
      </rPr>
      <t xml:space="preserve">- computed on 22.02.2020
</t>
    </r>
    <r>
      <rPr>
        <rFont val="Calibri"/>
        <b/>
        <color rgb="FF801900"/>
        <sz val="11.0"/>
      </rPr>
      <t xml:space="preserve">*NO CMVN normalization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 xml:space="preserve">on CPU
fbank_params:
fs=16000      # sampling frequency
fmax=7800     # maximum frequency
fmin=80       # minimum frequency
n_mels=80     # number of mel basis
n_fft=512    # number of fft points
n_shift=160
win_length=512
window=hann
Training +decoding took </t>
    </r>
    <r>
      <rPr>
        <rFont val="Calibri"/>
        <b/>
        <color rgb="FF000000"/>
        <sz val="11.0"/>
      </rPr>
      <t xml:space="preserve">9.75 h
</t>
    </r>
    <r>
      <rPr>
        <rFont val="Calibri"/>
        <color rgb="FF000000"/>
        <sz val="11.0"/>
      </rPr>
      <t xml:space="preserve">Inversion of computed features is successful (inverted wavs sound very close to the original!) – used </t>
    </r>
    <r>
      <rPr>
        <rFont val="Calibri"/>
        <i/>
        <color rgb="FF000000"/>
        <sz val="11.0"/>
      </rPr>
      <t>convert_fbank.sh</t>
    </r>
    <r>
      <rPr>
        <rFont val="Calibri"/>
        <color rgb="FF000000"/>
        <sz val="11.0"/>
      </rPr>
      <t xml:space="preserve">, designed to invert the features created by </t>
    </r>
    <r>
      <rPr>
        <rFont val="Calibri"/>
        <i/>
        <color rgb="FF000000"/>
        <sz val="11.0"/>
      </rPr>
      <t>make_fbank_librosa.sh</t>
    </r>
  </si>
  <si>
    <r>
      <rPr>
        <rFont val="Calibri"/>
        <color rgb="FF000000"/>
        <sz val="11.0"/>
      </rPr>
      <t xml:space="preserve">Only changed params reported:
Mtl_alpha = </t>
    </r>
    <r>
      <rPr>
        <rFont val="Calibri"/>
        <b/>
        <color rgb="FF800000"/>
        <sz val="11.0"/>
      </rPr>
      <t xml:space="preserve">0.1
</t>
    </r>
    <r>
      <rPr>
        <rFont val="Calibri"/>
        <color rgb="FF000000"/>
        <sz val="11.0"/>
      </rPr>
      <t>ctc_weight =</t>
    </r>
    <r>
      <rPr>
        <rFont val="Calibri"/>
        <b/>
        <color rgb="FF800000"/>
        <sz val="11.0"/>
      </rPr>
      <t xml:space="preserve"> 0.1
</t>
    </r>
    <r>
      <rPr>
        <rFont val="Calibri"/>
        <color rgb="FF000000"/>
        <sz val="11.0"/>
      </rPr>
      <t>sampling_prob =</t>
    </r>
    <r>
      <rPr>
        <rFont val="Calibri"/>
        <b/>
        <color rgb="FF800000"/>
        <sz val="11.0"/>
      </rPr>
      <t xml:space="preserve"> 0.1</t>
    </r>
    <r>
      <rPr>
        <rFont val="Calibri"/>
        <color rgb="FF000000"/>
        <sz val="11.0"/>
      </rPr>
      <t xml:space="preserve"> (scheduled sampling)
</t>
    </r>
  </si>
  <si>
    <t>* delta features used * Batch size was decreased from 35 to 25, to avoid CUDA runtime error: out of memory - training took quite long ~22 h</t>
  </si>
  <si>
    <r>
      <rPr>
        <rFont val="Calibri"/>
        <color rgb="FF000000"/>
        <sz val="11.0"/>
      </rPr>
      <t>For raw, compr (128 and 64 kbps, scaled), we take preferaby trained networks with the same architecture  (e4_subsamp12211_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 xml:space="preserve">ss-0.5)
29.01.2020
</t>
    </r>
    <r>
      <rPr>
        <rFont val="Calibri"/>
        <color rgb="FF000000"/>
        <sz val="11.0"/>
      </rPr>
      <t xml:space="preserve">I first run the AdvEx creation stage for the entire test set with ngpu = 0, but it took ~ 20 h to create AdvEx for 800 uterrances → stopped the process and changed to ngpu = 1
In the seccond attempt, with GPU, the # of jobs is 16, but with htop I only see 9 diff processes 
30.01.2020 → only 6 out of the 16 jobs (random order) were performed without Cuda Runtime Error to the end; this is why on a new trial I split the AdvEx creation in 2 halves (jobs 1-8 and jobs 9-16)
→ Thus, AdvEx creation for first half of the test set (job 1-8, </t>
    </r>
    <r>
      <rPr>
        <rFont val="Calibri"/>
        <b/>
        <color rgb="FF000000"/>
        <sz val="11.0"/>
      </rPr>
      <t>3904 utt</t>
    </r>
    <r>
      <rPr>
        <rFont val="Calibri"/>
        <color rgb="FF000000"/>
        <sz val="11.0"/>
      </rPr>
      <t>) took ~470 min =~ 7.8 h
→ AdvEx creation for 2</t>
    </r>
    <r>
      <rPr>
        <rFont val="Calibri"/>
        <color rgb="FF000000"/>
        <sz val="11.0"/>
        <vertAlign val="superscript"/>
      </rPr>
      <t>nd</t>
    </r>
    <r>
      <rPr>
        <rFont val="Calibri"/>
        <color rgb="FF000000"/>
        <sz val="11.0"/>
      </rPr>
      <t xml:space="preserve"> half of the test set (Jobs 9-16 ran in parallel on GPU) took ~587 min =~ 9.7  h 
→ </t>
    </r>
    <r>
      <rPr>
        <rFont val="Calibri"/>
        <b/>
        <color rgb="FFFF3333"/>
        <sz val="11.0"/>
      </rPr>
      <t xml:space="preserve">but why only 7807 utts in total?? </t>
    </r>
    <r>
      <rPr>
        <rFont val="Calibri"/>
        <color rgb="FF000000"/>
        <sz val="11.0"/>
      </rPr>
      <t>Because that many where in the originally decoded test set !</t>
    </r>
  </si>
  <si>
    <r>
      <rPr>
        <rFont val="Calibri"/>
        <color rgb="FF000000"/>
        <sz val="11.0"/>
      </rPr>
      <t xml:space="preserve">→ AdvEx creation + decoding started on 25.02.2020 (16.20), it lasted for </t>
    </r>
    <r>
      <rPr>
        <rFont val="Calibri"/>
        <b/>
        <color rgb="FF000000"/>
        <sz val="11.0"/>
      </rPr>
      <t>18.21 h
→ D</t>
    </r>
    <r>
      <rPr>
        <rFont val="Calibri"/>
        <color rgb="FF000000"/>
        <sz val="11.0"/>
      </rPr>
      <t>ecoding of advex feats was done with config file 
decode_beam-sz10_ctcw-0.3_19.01.2020.yaml</t>
    </r>
  </si>
  <si>
    <t>12.03.2020</t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</si>
  <si>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</si>
  <si>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 xml:space="preserve">At ludwig’s suggestion, I </t>
    </r>
    <r>
      <rPr>
        <rFont val="Calibri"/>
        <b/>
        <color rgb="FF000000"/>
        <sz val="11.0"/>
      </rPr>
      <t xml:space="preserve">changed the beam size from 10 to 20 </t>
    </r>
    <r>
      <rPr>
        <rFont val="Calibri"/>
        <color rgb="FF000000"/>
        <sz val="11.0"/>
      </rPr>
      <t xml:space="preserve">and attempted </t>
    </r>
    <r>
      <rPr>
        <rFont val="Calibri"/>
        <b/>
        <color rgb="FF000000"/>
        <sz val="11.0"/>
      </rPr>
      <t>GPU decodin</t>
    </r>
    <r>
      <rPr>
        <rFont val="Calibri"/>
        <color rgb="FF000000"/>
        <sz val="11.0"/>
      </rPr>
      <t xml:space="preserve">g for the original raw test set. It took only 18 min!!
NEW decoding config to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  <r>
      <rPr>
        <rFont val="Calibri"/>
        <b/>
        <i/>
        <color rgb="FF000000"/>
        <sz val="11.0"/>
      </rPr>
      <t xml:space="preserve">batchsize: 100
</t>
    </r>
    <r>
      <rPr>
        <rFont val="Calibri"/>
        <i/>
        <color rgb="FF000000"/>
        <sz val="11.0"/>
      </rPr>
      <t xml:space="preserve">#lm-weight: 0.5
</t>
    </r>
    <r>
      <rPr>
        <rFont val="Calibri"/>
        <b/>
        <i/>
        <color rgb="FF000000"/>
        <sz val="11.0"/>
      </rPr>
      <t xml:space="preserve">beam-size: 20 
</t>
    </r>
    <r>
      <rPr>
        <rFont val="Calibri"/>
        <i/>
        <color rgb="FF000000"/>
        <sz val="11.0"/>
      </rPr>
      <t xml:space="preserve">penalty: 0.0
maxlenratio: 0.0
minlenratio: 0.0
ctc-weight: 0.3 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</si>
  <si>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_19.01.2020.yaml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25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</si>
  <si>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t xml:space="preserve">* Network architecture is inspired by Zhu&amp;Cheng's 2020 Paper
</t>
  </si>
  <si>
    <t>Obs. Increasing the beam size did only decrese WER/CER by ~0.1 %</t>
  </si>
  <si>
    <t>04/05.01.2020</t>
  </si>
  <si>
    <r>
      <rPr>
        <rFont val="Calibri"/>
        <color rgb="FF000000"/>
        <sz val="11.0"/>
      </rPr>
      <t>For comparing results from raw, compr (128 and 64 kbps, scaled), we take preferaby trained networks with the same architecture  (e4_subsamp12211_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 xml:space="preserve">ss-0.5)
____________________________
</t>
    </r>
    <r>
      <rPr>
        <rFont val="Calibri"/>
        <color rgb="FF000000"/>
        <sz val="11.0"/>
      </rPr>
      <t xml:space="preserve">→ AdvEx creation started on 30.01.2020 
→ </t>
    </r>
    <r>
      <rPr>
        <rFont val="Calibri"/>
        <b/>
        <color rgb="FF000000"/>
        <sz val="11.0"/>
      </rPr>
      <t xml:space="preserve">7807 utt </t>
    </r>
    <r>
      <rPr>
        <rFont val="Calibri"/>
        <color rgb="FF000000"/>
        <sz val="11.0"/>
      </rPr>
      <t>in original test set</t>
    </r>
  </si>
  <si>
    <t>raw audio (original wavs)</t>
  </si>
  <si>
    <r>
      <rPr>
        <rFont val="Calibri"/>
        <color rgb="FF000000"/>
        <sz val="11.0"/>
      </rPr>
      <t>mtl_alpha = 0.1
ctc_weight =</t>
    </r>
    <r>
      <rPr>
        <rFont val="Calibri"/>
        <b/>
        <color rgb="FFC00000"/>
        <sz val="11.0"/>
      </rPr>
      <t xml:space="preserve"> </t>
    </r>
    <r>
      <rPr>
        <rFont val="Calibri"/>
        <color rgb="FF000000"/>
        <sz val="11.0"/>
      </rPr>
      <t>0.1
sampling_prob = 0.1 (scheduled sampling)</t>
    </r>
  </si>
  <si>
    <t xml:space="preserve">Solved the missing result file issue caused by sclite: "Not enough reference files loaded, Missing: &lt;name_of_missing_folder&gt;" -&gt; there were 2 duplicated speaker folders (martin0amy-20111106-pwg, otuyelu-20101107-crp) from original Voxforge database and sclite was confused. The duplicated folders contained the same audio files. I had to manually delete them.
</t>
  </si>
  <si>
    <t>04/05.01.2021</t>
  </si>
  <si>
    <t>compressed with sox (wav → 24kbps mp3 -&gt; 256 kbps wav)</t>
  </si>
  <si>
    <r>
      <rPr>
        <rFont val="Calibri"/>
        <color rgb="FF000000"/>
        <sz val="11.0"/>
      </rPr>
      <t>mtl_alpha = 0.1
ctc_weight =</t>
    </r>
    <r>
      <rPr>
        <rFont val="Calibri"/>
        <b/>
        <color rgb="FFC00000"/>
        <sz val="11.0"/>
      </rPr>
      <t xml:space="preserve"> </t>
    </r>
    <r>
      <rPr>
        <rFont val="Calibri"/>
        <color rgb="FF000000"/>
        <sz val="11.0"/>
      </rPr>
      <t>0.1
sampling_prob = 0.1 (scheduled sampling)</t>
    </r>
  </si>
  <si>
    <t>20.01.2019</t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</si>
  <si>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</si>
  <si>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 xml:space="preserve">* </t>
    </r>
    <r>
      <rPr>
        <rFont val="Calibri"/>
        <b/>
        <color rgb="FFFF3333"/>
        <sz val="11.0"/>
      </rPr>
      <t xml:space="preserve"> Only decoding 
</t>
    </r>
    <r>
      <rPr>
        <rFont val="Calibri"/>
        <color rgb="FF000000"/>
        <sz val="11.0"/>
      </rPr>
      <t>Same trained model as above, but changed decoding params
decode_beam-</t>
    </r>
    <r>
      <rPr>
        <rFont val="Calibri"/>
        <b/>
        <color rgb="FF000000"/>
        <sz val="11.0"/>
      </rPr>
      <t>sz20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ctcw-0.5</t>
    </r>
    <r>
      <rPr>
        <rFont val="Calibri"/>
        <color rgb="FF000000"/>
        <sz val="11.0"/>
      </rPr>
      <t>_19.01.2020.yaml</t>
    </r>
  </si>
  <si>
    <t>07-08.01.2019</t>
  </si>
  <si>
    <t>compressed with sox (wav → 24kbps mp3 → 256 kbps wav)</t>
  </si>
  <si>
    <r>
      <rPr>
        <rFont val="Calibri"/>
        <color rgb="FF000000"/>
        <sz val="11.0"/>
      </rPr>
      <t xml:space="preserve">* Tried GPU-based decoding but CUDA: out of memory error occurred, so switched back to CPU-decoding
* Only decoding took ~ 2 hours (132 min)
</t>
    </r>
    <r>
      <rPr>
        <rFont val="Calibri"/>
        <b/>
        <color rgb="FF000000"/>
        <sz val="11.0"/>
      </rPr>
      <t>* Conclusion: ctc_weight = 0.5 impairs performance</t>
    </r>
  </si>
  <si>
    <r>
      <rPr>
        <rFont val="Calibri"/>
        <color rgb="FF000000"/>
        <sz val="11.0"/>
      </rPr>
      <t>mtl_alpha = 0.1
ctc_weight =</t>
    </r>
    <r>
      <rPr>
        <rFont val="Calibri"/>
        <b/>
        <color rgb="FFC00000"/>
        <sz val="11.0"/>
      </rPr>
      <t xml:space="preserve"> </t>
    </r>
    <r>
      <rPr>
        <rFont val="Calibri"/>
        <color rgb="FF000000"/>
        <sz val="11.0"/>
      </rPr>
      <t xml:space="preserve">0.1
sampling_prob = 0.1 (scheduled sampling)
</t>
    </r>
    <r>
      <rPr>
        <rFont val="Calibri"/>
        <b/>
        <color rgb="FF800000"/>
        <sz val="11.0"/>
      </rPr>
      <t>delta_do = true</t>
    </r>
    <r>
      <rPr>
        <rFont val="Calibri"/>
        <color rgb="FF000000"/>
        <sz val="11.0"/>
      </rPr>
      <t xml:space="preserve"> (in run.sh script, ie. adding the delta feats) 
</t>
    </r>
    <r>
      <rPr>
        <rFont val="Calibri"/>
        <b/>
        <color rgb="FF800000"/>
        <sz val="11.0"/>
      </rPr>
      <t>batch_size = 25</t>
    </r>
    <r>
      <rPr>
        <rFont val="Calibri"/>
        <color rgb="FF000000"/>
        <sz val="11.0"/>
      </rPr>
      <t xml:space="preserve"> 
</t>
    </r>
    <r>
      <rPr>
        <rFont val="Calibri"/>
        <color rgb="FF800000"/>
        <sz val="11.0"/>
      </rPr>
      <t xml:space="preserve"># epochs = 15 </t>
    </r>
    <r>
      <rPr>
        <rFont val="Calibri"/>
        <color rgb="FF000000"/>
        <sz val="11.0"/>
      </rPr>
      <t>(decreased from 20 for faster training)
beam_size = 5 (for decoding)</t>
    </r>
  </si>
  <si>
    <r>
      <rPr>
        <rFont val="Calibri"/>
        <b/>
        <color rgb="FF000000"/>
        <sz val="11.0"/>
      </rPr>
      <t xml:space="preserve">* delta features used
</t>
    </r>
    <r>
      <rPr>
        <rFont val="Calibri"/>
        <color rgb="FF000000"/>
        <sz val="11.0"/>
      </rPr>
      <t>* Batch size was decreased from 35 to 25, to avoid CUDA runtime error: out of memory
- training took quite long ~22 h</t>
    </r>
  </si>
  <si>
    <t>20.01.2020</t>
  </si>
  <si>
    <t>raw (original wavs, with features computed on 04.01.2020)</t>
  </si>
  <si>
    <r>
      <rPr>
        <rFont val="Calibri"/>
        <color rgb="FF000000"/>
        <sz val="11.0"/>
      </rPr>
      <t xml:space="preserve">With the original model trained on raw samples on 23.02.2020, I </t>
    </r>
    <r>
      <rPr>
        <rFont val="Calibri"/>
        <b/>
        <color rgb="FF000000"/>
        <sz val="11.0"/>
      </rPr>
      <t xml:space="preserve">CROSS decoded </t>
    </r>
    <r>
      <rPr>
        <rFont val="Calibri"/>
        <color rgb="FF000000"/>
        <sz val="11.0"/>
      </rPr>
      <t xml:space="preserve">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128kbps</t>
    </r>
    <r>
      <rPr>
        <rFont val="Calibri"/>
        <b/>
        <color rgb="FF000000"/>
        <sz val="11.0"/>
      </rPr>
      <t>_scaled0.7_ONLY_fbanks-Librosa_NO-cmvn</t>
    </r>
    <r>
      <rPr>
        <rFont val="Calibri"/>
        <color rgb="FF000000"/>
        <sz val="11.0"/>
      </rPr>
      <t xml:space="preserve"> original test set (non-adversarial, non-noise augmented test sets)
</t>
    </r>
    <r>
      <rPr>
        <rFont val="Calibri"/>
        <color rgb="FF000000"/>
        <sz val="11.0"/>
      </rPr>
      <t xml:space="preserve">Decoding config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beam-sz10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ctcw-0.3</t>
    </r>
    <r>
      <rPr>
        <rFont val="Calibri"/>
        <i/>
        <color rgb="FF000000"/>
        <sz val="11.0"/>
      </rPr>
      <t>_19.01.2020.yaml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</si>
  <si>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_19.01.2020.yaml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</si>
  <si>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 xml:space="preserve">Best network architecture for VoxForge Italian, according to other papers;
</t>
    </r>
    <r>
      <rPr>
        <rFont val="Calibri"/>
        <b/>
        <color rgb="FF000000"/>
        <sz val="11.0"/>
      </rPr>
      <t xml:space="preserve">Interesting decoding results:
</t>
    </r>
    <r>
      <rPr>
        <rFont val="Calibri"/>
        <color rgb="FF000000"/>
        <sz val="11.0"/>
      </rPr>
      <t>2020-01-20 20:45:20,690 (asr_utils:626) INFO: groundtruth: TOMORROW IT WILL BE STRONG ENOUGH FOR YOU TO STAND UPON
2020-01-20 20:45:20,690 (asr_utils:627) INFO: prediction :</t>
    </r>
    <r>
      <rPr>
        <rFont val="Calibri"/>
        <b/>
        <color rgb="FF000000"/>
        <sz val="11.0"/>
      </rPr>
      <t xml:space="preserve"> IT WAS IT WAS IT WAS IT WAS IT WAS IT</t>
    </r>
    <r>
      <rPr>
        <rFont val="Calibri"/>
        <color rgb="FF000000"/>
        <sz val="11.0"/>
      </rPr>
      <t>&lt;eos&gt;</t>
    </r>
  </si>
  <si>
    <t>07-08.01.2020</t>
  </si>
  <si>
    <r>
      <rPr>
        <rFont val="Calibri"/>
        <color rgb="FF000000"/>
        <sz val="11.0"/>
      </rPr>
      <t>mtl_alpha = 0.1
ctc_weight =</t>
    </r>
    <r>
      <rPr>
        <rFont val="Calibri"/>
        <b/>
        <color rgb="FFC00000"/>
        <sz val="11.0"/>
      </rPr>
      <t xml:space="preserve"> </t>
    </r>
    <r>
      <rPr>
        <rFont val="Calibri"/>
        <color rgb="FF000000"/>
        <sz val="11.0"/>
      </rPr>
      <t xml:space="preserve">0.1
sampling_prob = 0.1 (scheduled sampling)
</t>
    </r>
    <r>
      <rPr>
        <rFont val="Calibri"/>
        <b/>
        <color rgb="FFC00000"/>
        <sz val="11.0"/>
      </rPr>
      <t>delta_do = true</t>
    </r>
    <r>
      <rPr>
        <rFont val="Calibri"/>
        <color rgb="FF000000"/>
        <sz val="11.0"/>
      </rPr>
      <t xml:space="preserve"> (in run.sh script, ie. Adding the delta feats) 
</t>
    </r>
    <r>
      <rPr>
        <rFont val="Calibri"/>
        <b/>
        <color rgb="FFC00000"/>
        <sz val="11.0"/>
      </rPr>
      <t>batch_size = 25</t>
    </r>
    <r>
      <rPr>
        <rFont val="Calibri"/>
        <color rgb="FFC00000"/>
        <sz val="11.0"/>
      </rPr>
      <t xml:space="preserve"> 
</t>
    </r>
    <r>
      <rPr>
        <rFont val="Calibri"/>
        <color rgb="FF000000"/>
        <sz val="11.0"/>
      </rPr>
      <t>#  epochs = 15 (decreased from 20 for faster training)
beam_size = 5 (for decoding)</t>
    </r>
  </si>
  <si>
    <r>
      <rPr>
        <rFont val="Calibri"/>
        <b/>
        <color rgb="FF000000"/>
        <sz val="11.0"/>
      </rPr>
      <t xml:space="preserve">* delta features used
* </t>
    </r>
    <r>
      <rPr>
        <rFont val="Calibri"/>
        <color rgb="FF000000"/>
        <sz val="11.0"/>
      </rPr>
      <t xml:space="preserve">Batch size was decreased from 35 to 25, to avoid CUDA runtime error: out of memory; 
* </t>
    </r>
    <r>
      <rPr>
        <rFont val="Calibri"/>
        <b/>
        <color rgb="FFCC0000"/>
        <sz val="11.0"/>
      </rPr>
      <t>Despite using delta features and training time of  ~22 h, WER/CER did not decrease much</t>
    </r>
  </si>
  <si>
    <r>
      <rPr>
        <rFont val="Calibri"/>
        <color rgb="FF000000"/>
        <sz val="11.0"/>
      </rPr>
      <t>For raw, compr (128 and 64 kbps, scaled), we take preferaby trained networks with the same architecture  (e4_subsamp12211_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 xml:space="preserve">ss-0.5)
________________________
29.01.2020
</t>
    </r>
    <r>
      <rPr>
        <rFont val="Calibri"/>
        <color rgb="FF000000"/>
        <sz val="11.0"/>
      </rPr>
      <t>I first run the AdvEx creation stage for the entire test set with ngpu = 0, but it took ~ 20 h to create AdvEx for 800 uterrances → stopped the process and changed to ngpu = 1
In the seccond attempt, with GPU, the # of jobs is 16, but with htop I only see 9 diff processes - &gt; split the # of jobs in 2 halves (1-8, 9-16)
In total,</t>
    </r>
    <r>
      <rPr>
        <rFont val="Calibri"/>
        <b/>
        <color rgb="FF000000"/>
        <sz val="11.0"/>
      </rPr>
      <t xml:space="preserve"> 8123 AdvEx </t>
    </r>
    <r>
      <rPr>
        <rFont val="Calibri"/>
        <color rgb="FF000000"/>
        <sz val="11.0"/>
      </rPr>
      <t xml:space="preserve">were created for all the utt in the test set (in 5 stages → job 1, job 3, jobs 5 6 7, jobs 10 11 12 and the rest)
</t>
    </r>
    <r>
      <rPr>
        <rFont val="Calibri"/>
        <b/>
        <color rgb="FFFF3333"/>
        <sz val="11.0"/>
      </rPr>
      <t xml:space="preserve">We can note an increase in CER from 17% to 61% (253% relative increase!!!), and in WER as well, from 40% to 96% (135% relative increase)
</t>
    </r>
    <r>
      <rPr>
        <rFont val="Calibri"/>
        <color rgb="FF000000"/>
        <sz val="11.0"/>
      </rPr>
      <t>___________
To try once: redo the decoding with nj (jobs nr) = 32, then try to also build adv Ex with nj=32→ see id CUDA out of memory error appears → most probably it would, so dropped the idea
______________________
Adversarial Example built for the same GND TRUTH:
2020-01-29 14:19:42,596 (asr_utils:626) INFO: groundtruth: TOMORROW IT WILL BE STRONG ENOUGH FOR YOU TO STAND UPON
2020-01-29 14:19:42,596 (asr_utils:627) INFO: prediction :</t>
    </r>
    <r>
      <rPr>
        <rFont val="Calibri"/>
        <b/>
        <color rgb="FF000000"/>
        <sz val="11.0"/>
      </rPr>
      <t xml:space="preserve"> IT WAS AND WITH AND</t>
    </r>
    <r>
      <rPr>
        <rFont val="Calibri"/>
        <color rgb="FF000000"/>
        <sz val="11.0"/>
      </rPr>
      <t>&lt;eos&gt;</t>
    </r>
  </si>
  <si>
    <t>8-9.01.2020</t>
  </si>
  <si>
    <r>
      <rPr>
        <rFont val="Calibri"/>
        <color rgb="FF000000"/>
        <sz val="11.0"/>
      </rPr>
      <t>mtl_alpha = 0.1
ctc_weight =</t>
    </r>
    <r>
      <rPr>
        <rFont val="Calibri"/>
        <b/>
        <color rgb="FFC00000"/>
        <sz val="11.0"/>
      </rPr>
      <t xml:space="preserve"> </t>
    </r>
    <r>
      <rPr>
        <rFont val="Calibri"/>
        <color rgb="FF000000"/>
        <sz val="11.0"/>
      </rPr>
      <t xml:space="preserve">0.1
</t>
    </r>
    <r>
      <rPr>
        <rFont val="Calibri"/>
        <color rgb="FFCC0000"/>
        <sz val="11.0"/>
      </rPr>
      <t>sampling_prob =</t>
    </r>
    <r>
      <rPr>
        <rFont val="Calibri"/>
        <b/>
        <color rgb="FFCC0000"/>
        <sz val="11.0"/>
      </rPr>
      <t xml:space="preserve"> 0.5 </t>
    </r>
    <r>
      <rPr>
        <rFont val="Calibri"/>
        <color rgb="FF000000"/>
        <sz val="11.0"/>
      </rPr>
      <t xml:space="preserve">(scheduled sampling)
</t>
    </r>
    <r>
      <rPr>
        <rFont val="Calibri"/>
        <b/>
        <color rgb="FF000000"/>
        <sz val="11.0"/>
      </rPr>
      <t>delta_do = false
batch_size = 35</t>
    </r>
    <r>
      <rPr>
        <rFont val="Calibri"/>
        <color rgb="FF000000"/>
        <sz val="11.0"/>
      </rPr>
      <t xml:space="preserve"> 
# epochs =</t>
    </r>
    <r>
      <rPr>
        <rFont val="Calibri"/>
        <color rgb="FFCC0000"/>
        <sz val="11.0"/>
      </rPr>
      <t xml:space="preserve"> </t>
    </r>
    <r>
      <rPr>
        <rFont val="Calibri"/>
        <b/>
        <color rgb="FF000000"/>
        <sz val="11.0"/>
      </rPr>
      <t>15</t>
    </r>
    <r>
      <rPr>
        <rFont val="Calibri"/>
        <color rgb="FF000000"/>
        <sz val="11.0"/>
      </rPr>
      <t xml:space="preserve"> (decreased from 20 for faster training)
beam_size = 5 (for decoding)</t>
    </r>
  </si>
  <si>
    <t>* No delta features used
* Scheduled sampling (ss) prob of 0.5 further decreases WER/CER</t>
  </si>
  <si>
    <t>9-10.01.2020</t>
  </si>
  <si>
    <r>
      <rPr>
        <rFont val="Calibri"/>
        <color rgb="FF000000"/>
        <sz val="11.0"/>
      </rPr>
      <t>mtl_alpha =</t>
    </r>
    <r>
      <rPr>
        <rFont val="Calibri"/>
        <b/>
        <color rgb="FFC00000"/>
        <sz val="11.0"/>
      </rPr>
      <t xml:space="preserve"> 0.4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0.4
</t>
    </r>
    <r>
      <rPr>
        <rFont val="Calibri"/>
        <color rgb="FF000000"/>
        <sz val="11.0"/>
      </rPr>
      <t xml:space="preserve">sampling_prob = </t>
    </r>
    <r>
      <rPr>
        <rFont val="Calibri"/>
        <b/>
        <color rgb="FFC00000"/>
        <sz val="11.0"/>
      </rPr>
      <t>0.5</t>
    </r>
    <r>
      <rPr>
        <rFont val="Calibri"/>
        <color rgb="FF000000"/>
        <sz val="11.0"/>
      </rPr>
      <t xml:space="preserve">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 xml:space="preserve">beam_size = </t>
    </r>
    <r>
      <rPr>
        <rFont val="Calibri"/>
        <b/>
        <color rgb="FFC00000"/>
        <sz val="11.0"/>
      </rPr>
      <t xml:space="preserve">10 </t>
    </r>
    <r>
      <rPr>
        <rFont val="Calibri"/>
        <color rgb="FF000000"/>
        <sz val="11.0"/>
      </rPr>
      <t>(for decoding)</t>
    </r>
  </si>
  <si>
    <t>* No delta features used
* Kept ss_prob = 0.5 and increased ctc_weight to 0.4. Not much WER/CER improvement. Training lasts 10h, decoding ~4h</t>
  </si>
  <si>
    <t>01.02.2020</t>
  </si>
  <si>
    <r>
      <rPr>
        <rFont val="Calibri"/>
        <color rgb="FF000000"/>
        <sz val="11.0"/>
      </rPr>
      <t xml:space="preserve">compressed audio with sox (wav →  </t>
    </r>
    <r>
      <rPr>
        <rFont val="Calibri"/>
        <b/>
        <color rgb="FF000000"/>
        <sz val="11.0"/>
      </rPr>
      <t>24 kbps mp3</t>
    </r>
    <r>
      <rPr>
        <rFont val="Calibri"/>
        <color rgb="FF000000"/>
        <sz val="11.0"/>
      </rPr>
      <t xml:space="preserve"> -&gt; 256 kbps wav), 83 features (80 fbanks + 3 pitch)</t>
    </r>
  </si>
  <si>
    <t>18.01.2019</t>
  </si>
  <si>
    <r>
      <rPr>
        <rFont val="Calibri"/>
        <color rgb="FF000000"/>
        <sz val="11.0"/>
      </rPr>
      <t xml:space="preserve">With the original model trained on raw samples on 23.02.2020, I </t>
    </r>
    <r>
      <rPr>
        <rFont val="Calibri"/>
        <b/>
        <color rgb="FF000000"/>
        <sz val="11.0"/>
      </rPr>
      <t xml:space="preserve">CROSS decoded </t>
    </r>
    <r>
      <rPr>
        <rFont val="Calibri"/>
        <color rgb="FF000000"/>
        <sz val="11.0"/>
      </rPr>
      <t xml:space="preserve">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128kbps</t>
    </r>
    <r>
      <rPr>
        <rFont val="Calibri"/>
        <b/>
        <color rgb="FF000000"/>
        <sz val="11.0"/>
      </rPr>
      <t>_scaled0.7_ONLY_fbanks-Librosa_NO-cmvn</t>
    </r>
    <r>
      <rPr>
        <rFont val="Calibri"/>
        <color rgb="FF000000"/>
        <sz val="11.0"/>
      </rPr>
      <t xml:space="preserve"> original test set (non-adversarial, non-noise augmented test sets)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 to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CC0000"/>
        <sz val="11.0"/>
      </rPr>
      <t>beam-sz20</t>
    </r>
    <r>
      <rPr>
        <rFont val="Calibri"/>
        <i/>
        <color rgb="FF000000"/>
        <sz val="11.0"/>
      </rPr>
      <t>_ctcw-0.3_12.03.2020.yaml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</si>
  <si>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128 kbps, volume UNScaled </t>
    </r>
    <r>
      <rPr>
        <rFont val="Calibri"/>
        <color rgb="FF000000"/>
        <sz val="11.0"/>
      </rPr>
      <t>(wav -&gt;mp3 -&gt; 256 kbps wav)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</si>
  <si>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ss0.5</t>
    </r>
    <r>
      <rPr>
        <rFont val="Calibri"/>
        <color rgb="FF000000"/>
        <sz val="11.0"/>
      </rPr>
      <t xml:space="preserve">_25.01.2020.yaml
decode_beam-sz10_batch_sz=15_ctcw-0.3_31.01.2020.yaml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20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</si>
  <si>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>Used train and decode conf files:
train_</t>
    </r>
    <r>
      <rPr>
        <rFont val="Calibri"/>
        <b/>
        <color rgb="FF000000"/>
        <sz val="11.0"/>
      </rPr>
      <t>e4_d1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mtl-0.0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_17.01.2020.yaml 
decode_beam-sz10_</t>
    </r>
    <r>
      <rPr>
        <rFont val="Calibri"/>
        <b/>
        <color rgb="FF000000"/>
        <sz val="11.0"/>
      </rPr>
      <t>ctcw-0.0</t>
    </r>
    <r>
      <rPr>
        <rFont val="Calibri"/>
        <color rgb="FF000000"/>
        <sz val="11.0"/>
      </rPr>
      <t xml:space="preserve">_17.01.2020.yaml
4 enc, 1 dec layers
mtl_alpha = 0.0
sampling_prob = 0.5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color rgb="FF000000"/>
        <sz val="11.0"/>
      </rPr>
      <t xml:space="preserve">0.0
beam_size = </t>
    </r>
    <r>
      <rPr>
        <rFont val="Calibri"/>
        <b/>
        <color rgb="FF000000"/>
        <sz val="11.0"/>
      </rPr>
      <t xml:space="preserve">10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</si>
  <si>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 xml:space="preserve">A </t>
    </r>
    <r>
      <rPr>
        <rFont val="Calibri"/>
        <b/>
        <color rgb="FF000000"/>
        <sz val="11.0"/>
      </rPr>
      <t xml:space="preserve">performance degradation </t>
    </r>
    <r>
      <rPr>
        <rFont val="Calibri"/>
        <color rgb="FF000000"/>
        <sz val="11.0"/>
      </rPr>
      <t>can be clearly noted from the CER/WER score in comparison with the ones above</t>
    </r>
  </si>
  <si>
    <r>
      <rPr>
        <rFont val="Calibri"/>
        <color rgb="FF000000"/>
        <sz val="11.0"/>
      </rPr>
      <t>* No delta features, no down-scaling !!
*</t>
    </r>
    <r>
      <rPr>
        <rFont val="Calibri"/>
        <color rgb="FF801900"/>
        <sz val="11.0"/>
      </rPr>
      <t xml:space="preserve"> Clipping</t>
    </r>
    <r>
      <rPr>
        <rFont val="Calibri"/>
        <color rgb="FF000000"/>
        <sz val="11.0"/>
      </rPr>
      <t xml:space="preserve"> occurred for ~ </t>
    </r>
    <r>
      <rPr>
        <rFont val="Calibri"/>
        <color rgb="FF801900"/>
        <sz val="11.0"/>
      </rPr>
      <t>500 audio files</t>
    </r>
    <r>
      <rPr>
        <rFont val="Calibri"/>
        <color rgb="FF000000"/>
        <sz val="11.0"/>
      </rPr>
      <t xml:space="preserve"> during compression
* # of tr epochs seems to be 20 (20 snapshots found) instead of 25, as originally set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</si>
  <si>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128 kbps, </t>
    </r>
    <r>
      <rPr>
        <rFont val="Calibri"/>
        <b/>
        <color rgb="FF801900"/>
        <sz val="11.0"/>
      </rPr>
      <t>volume down-scaled 0.7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(wav -&gt;mp3 -&gt; 256 kbps wav)</t>
    </r>
  </si>
  <si>
    <r>
      <rPr>
        <rFont val="Calibri"/>
        <color rgb="FF000000"/>
        <sz val="11.0"/>
      </rPr>
      <t>Used train and decode conf files:
train_</t>
    </r>
    <r>
      <rPr>
        <rFont val="Calibri"/>
        <b/>
        <color rgb="FF000000"/>
        <sz val="11.0"/>
      </rPr>
      <t>e4_d1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mtl-0.0</t>
    </r>
    <r>
      <rPr>
        <rFont val="Calibri"/>
        <color rgb="FF000000"/>
        <sz val="11.0"/>
      </rPr>
      <t xml:space="preserve">_epo25_ss-0.5_17.01.2020.yaml 
decode_beam-sz10_ctcw-0.0_17.01.2020.yaml
</t>
    </r>
    <r>
      <rPr>
        <rFont val="Calibri"/>
        <b/>
        <color rgb="FF000000"/>
        <sz val="11.0"/>
      </rPr>
      <t xml:space="preserve">
</t>
    </r>
    <r>
      <rPr>
        <rFont val="Calibri"/>
        <color rgb="FF000000"/>
        <sz val="11.0"/>
      </rPr>
      <t xml:space="preserve">4 enc, 1 dec layers
mtl_alpha = </t>
    </r>
    <r>
      <rPr>
        <rFont val="Calibri"/>
        <b/>
        <color rgb="FF000000"/>
        <sz val="11.0"/>
      </rPr>
      <t xml:space="preserve">0.0
</t>
    </r>
    <r>
      <rPr>
        <rFont val="Calibri"/>
        <color rgb="FF000000"/>
        <sz val="11.0"/>
      </rPr>
      <t xml:space="preserve">sampling_prob = </t>
    </r>
    <r>
      <rPr>
        <rFont val="Calibri"/>
        <b/>
        <color rgb="FF000000"/>
        <sz val="11.0"/>
      </rPr>
      <t>0.5</t>
    </r>
    <r>
      <rPr>
        <rFont val="Calibri"/>
        <color rgb="FF000000"/>
        <sz val="11.0"/>
      </rPr>
      <t xml:space="preserve">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color rgb="FF000000"/>
        <sz val="11.0"/>
      </rPr>
      <t xml:space="preserve">0.0
beam_size = </t>
    </r>
    <r>
      <rPr>
        <rFont val="Calibri"/>
        <b/>
        <color rgb="FF000000"/>
        <sz val="11.0"/>
      </rPr>
      <t xml:space="preserve">10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</si>
  <si>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 xml:space="preserve">* No delta features 
* </t>
    </r>
    <r>
      <rPr>
        <rFont val="Calibri"/>
        <b/>
        <color rgb="FF000000"/>
        <sz val="11.0"/>
      </rPr>
      <t xml:space="preserve">Volume was scaled down with factor 0.7 to avoid clipping
</t>
    </r>
    <r>
      <rPr>
        <rFont val="Calibri"/>
        <color rgb="FF000000"/>
        <sz val="11.0"/>
      </rPr>
      <t>* Clipping still occurred, but only for ~ 4 audio files during compression</t>
    </r>
  </si>
  <si>
    <t>12.03.2021</t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</si>
  <si>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</si>
  <si>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>Used train and decode conf files:
train_</t>
    </r>
    <r>
      <rPr>
        <rFont val="Calibri"/>
        <b/>
        <color rgb="FF000000"/>
        <sz val="11.0"/>
      </rPr>
      <t>e4_d1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mtl-0.0</t>
    </r>
    <r>
      <rPr>
        <rFont val="Calibri"/>
        <color rgb="FF000000"/>
        <sz val="11.0"/>
      </rPr>
      <t xml:space="preserve">_epo25_ss-0.5_17.01.2020.yaml 
decode_beam-sz10_ctcw-0.0_17.01.2020.yaml
</t>
    </r>
    <r>
      <rPr>
        <rFont val="Calibri"/>
        <b/>
        <color rgb="FF000000"/>
        <sz val="11.0"/>
      </rPr>
      <t xml:space="preserve">
4</t>
    </r>
    <r>
      <rPr>
        <rFont val="Calibri"/>
        <color rgb="FF000000"/>
        <sz val="11.0"/>
      </rPr>
      <t xml:space="preserve"> enc, </t>
    </r>
    <r>
      <rPr>
        <rFont val="Calibri"/>
        <b/>
        <color rgb="FF000000"/>
        <sz val="11.0"/>
      </rPr>
      <t>1</t>
    </r>
    <r>
      <rPr>
        <rFont val="Calibri"/>
        <color rgb="FF000000"/>
        <sz val="11.0"/>
      </rPr>
      <t xml:space="preserve"> dec layers
mtl_alpha = 0.0
sampling_prob = 0.5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(decreased from 20 for faster training)
ctc_weight =</t>
    </r>
    <r>
      <rPr>
        <rFont val="Calibri"/>
        <b/>
        <color rgb="FFC00000"/>
        <sz val="11.0"/>
      </rPr>
      <t xml:space="preserve"> </t>
    </r>
    <r>
      <rPr>
        <rFont val="Calibri"/>
        <color rgb="FF000000"/>
        <sz val="11.0"/>
      </rPr>
      <t xml:space="preserve">0.0
beam_size = </t>
    </r>
    <r>
      <rPr>
        <rFont val="Calibri"/>
        <b/>
        <color rgb="FF000000"/>
        <sz val="11.0"/>
      </rPr>
      <t xml:space="preserve">10 </t>
    </r>
    <r>
      <rPr>
        <rFont val="Calibri"/>
        <color rgb="FF000000"/>
        <sz val="11.0"/>
      </rPr>
      <t>(for decoding)</t>
    </r>
  </si>
  <si>
    <t>* No delta features 
* Volume was scaled down with factor 0.7 to avoid clipping
* Clipping still occurred, but only for 6 audio files during compression</t>
  </si>
  <si>
    <r>
      <rPr>
        <rFont val="Calibri"/>
        <color rgb="FF000000"/>
        <sz val="11.0"/>
      </rPr>
      <t xml:space="preserve">With the original model trained on raw samples on 23.02.2020, I </t>
    </r>
    <r>
      <rPr>
        <rFont val="Calibri"/>
        <b/>
        <color rgb="FF000000"/>
        <sz val="11.0"/>
      </rPr>
      <t>CROSS decoded</t>
    </r>
    <r>
      <rPr>
        <rFont val="Calibri"/>
        <color rgb="FF000000"/>
        <sz val="11.0"/>
      </rPr>
      <t xml:space="preserve"> 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64kbps</t>
    </r>
    <r>
      <rPr>
        <rFont val="Calibri"/>
        <b/>
        <color rgb="FF000000"/>
        <sz val="11.0"/>
      </rPr>
      <t>_scaled0.7_ONLY_fbanks-Librosa_NO-cmvn</t>
    </r>
    <r>
      <rPr>
        <rFont val="Calibri"/>
        <color rgb="FF000000"/>
        <sz val="11.0"/>
      </rPr>
      <t xml:space="preserve"> original test set (non-adversarial, non-noise augmented test sets)
</t>
    </r>
    <r>
      <rPr>
        <rFont val="Calibri"/>
        <color rgb="FF000000"/>
        <sz val="11.0"/>
      </rPr>
      <t xml:space="preserve">Decoding config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beam-sz10_ctcw-0.3</t>
    </r>
    <r>
      <rPr>
        <rFont val="Calibri"/>
        <i/>
        <color rgb="FF000000"/>
        <sz val="11.0"/>
      </rPr>
      <t>_19.01.2020.yaml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</si>
  <si>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</si>
  <si>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t>12.03.2022</t>
  </si>
  <si>
    <r>
      <rPr>
        <rFont val="Calibri"/>
        <color rgb="FF000000"/>
        <sz val="11.0"/>
      </rPr>
      <t>Used train and decode conf files:
train_</t>
    </r>
    <r>
      <rPr>
        <rFont val="Calibri"/>
        <b/>
        <color rgb="FF000000"/>
        <sz val="11.0"/>
      </rPr>
      <t>e4</t>
    </r>
    <r>
      <rPr>
        <rFont val="Calibri"/>
        <color rgb="FF000000"/>
        <sz val="11.0"/>
      </rPr>
      <t>_subsamp_</t>
    </r>
    <r>
      <rPr>
        <rFont val="Calibri"/>
        <b/>
        <color rgb="FF000000"/>
        <sz val="11.0"/>
      </rPr>
      <t>12211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d3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mtl-0.4</t>
    </r>
    <r>
      <rPr>
        <rFont val="Calibri"/>
        <color rgb="FF000000"/>
        <sz val="11.0"/>
      </rPr>
      <t>_epo25_ss-0.5_19.01.2020.yaml 
decode_beam-sz10_</t>
    </r>
    <r>
      <rPr>
        <rFont val="Calibri"/>
        <b/>
        <color rgb="FF000000"/>
        <sz val="11.0"/>
      </rPr>
      <t>ctcw-0.4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</t>
    </r>
    <r>
      <rPr>
        <rFont val="Calibri"/>
        <b/>
        <color rgb="FF801900"/>
        <sz val="11.0"/>
      </rPr>
      <t>3</t>
    </r>
    <r>
      <rPr>
        <rFont val="Calibri"/>
        <color rgb="FF000000"/>
        <sz val="11.0"/>
      </rPr>
      <t xml:space="preserve"> dec layers
mtl_alpha = </t>
    </r>
    <r>
      <rPr>
        <rFont val="Calibri"/>
        <b/>
        <color rgb="FF801900"/>
        <sz val="11.0"/>
      </rPr>
      <t xml:space="preserve">0.4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25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0.4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</si>
  <si>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 xml:space="preserve">With the original model trained on raw samples on 23.02.2020, I </t>
    </r>
    <r>
      <rPr>
        <rFont val="Calibri"/>
        <b/>
        <color rgb="FF000000"/>
        <sz val="11.0"/>
      </rPr>
      <t>CROSS decoded</t>
    </r>
    <r>
      <rPr>
        <rFont val="Calibri"/>
        <color rgb="FF000000"/>
        <sz val="11.0"/>
      </rPr>
      <t xml:space="preserve"> 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64kbps</t>
    </r>
    <r>
      <rPr>
        <rFont val="Calibri"/>
        <b/>
        <color rgb="FF000000"/>
        <sz val="11.0"/>
      </rPr>
      <t>_scaled0.7_ONLY_fbanks-Librosa_NO-cmvn</t>
    </r>
    <r>
      <rPr>
        <rFont val="Calibri"/>
        <color rgb="FF000000"/>
        <sz val="11.0"/>
      </rPr>
      <t xml:space="preserve"> original test set (non-adversarial, non-noise augmented test sets)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 to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CC0000"/>
        <sz val="11.0"/>
      </rPr>
      <t>beam-sz20</t>
    </r>
    <r>
      <rPr>
        <rFont val="Calibri"/>
        <i/>
        <color rgb="FF000000"/>
        <sz val="11.0"/>
      </rPr>
      <t>_ctcw-0.3_12.03.2020.yaml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</si>
  <si>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128 kbps, </t>
    </r>
    <r>
      <rPr>
        <rFont val="Calibri"/>
        <b/>
        <color rgb="FF801900"/>
        <sz val="11.0"/>
      </rPr>
      <t>volume down-scaled 0.7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</si>
  <si>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>Used train and decode conf files:
train_</t>
    </r>
    <r>
      <rPr>
        <rFont val="Calibri"/>
        <b/>
        <color rgb="FF000000"/>
        <sz val="11.0"/>
      </rPr>
      <t>e4_d4_mtl-0.4</t>
    </r>
    <r>
      <rPr>
        <rFont val="Calibri"/>
        <color rgb="FF000000"/>
        <sz val="11.0"/>
      </rPr>
      <t>_epo25_ss-0.5_19.01.2020.yaml
decode_beam-sz10_</t>
    </r>
    <r>
      <rPr>
        <rFont val="Calibri"/>
        <b/>
        <color rgb="FF000000"/>
        <sz val="11.0"/>
      </rPr>
      <t>ctcw-0.4</t>
    </r>
    <r>
      <rPr>
        <rFont val="Calibri"/>
        <color rgb="FF000000"/>
        <sz val="11.0"/>
      </rPr>
      <t>_19.01.2020.yaml
4 enc,</t>
    </r>
    <r>
      <rPr>
        <rFont val="Calibri"/>
        <color rgb="FF801900"/>
        <sz val="11.0"/>
      </rPr>
      <t xml:space="preserve"> 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dec layers
mtl_alpha = </t>
    </r>
    <r>
      <rPr>
        <rFont val="Calibri"/>
        <b/>
        <color rgb="FF801900"/>
        <sz val="11.0"/>
      </rPr>
      <t xml:space="preserve">0.4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
ctc_weight =</t>
    </r>
    <r>
      <rPr>
        <rFont val="Calibri"/>
        <b/>
        <color rgb="FF801900"/>
        <sz val="11.0"/>
      </rPr>
      <t xml:space="preserve"> 0.4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</si>
  <si>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>With the original model trained on raw samples on 23.02.2020, I</t>
    </r>
    <r>
      <rPr>
        <rFont val="Calibri"/>
        <b/>
        <color rgb="FF000000"/>
        <sz val="11.0"/>
      </rPr>
      <t xml:space="preserve"> CROSS decoded</t>
    </r>
    <r>
      <rPr>
        <rFont val="Calibri"/>
        <color rgb="FF000000"/>
        <sz val="11.0"/>
      </rPr>
      <t xml:space="preserve"> 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24kbps</t>
    </r>
    <r>
      <rPr>
        <rFont val="Calibri"/>
        <b/>
        <color rgb="FF000000"/>
        <sz val="11.0"/>
      </rPr>
      <t>_scaled0.7_ONLY_fbanks-Librosa_NO-cmvn</t>
    </r>
    <r>
      <rPr>
        <rFont val="Calibri"/>
        <color rgb="FF000000"/>
        <sz val="11.0"/>
      </rPr>
      <t xml:space="preserve"> original test set (non-adversarial, non-noise augmented test sets)
</t>
    </r>
    <r>
      <rPr>
        <rFont val="Calibri"/>
        <color rgb="FF000000"/>
        <sz val="11.0"/>
      </rPr>
      <t xml:space="preserve">Decoding config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beam-sz10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ctcw-0.3</t>
    </r>
    <r>
      <rPr>
        <rFont val="Calibri"/>
        <i/>
        <color rgb="FF000000"/>
        <sz val="11.0"/>
      </rPr>
      <t>_19.01.2020.yaml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</si>
  <si>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FF3333"/>
        <sz val="11.0"/>
      </rPr>
      <t>128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</si>
  <si>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t>12.03.2023</t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</si>
  <si>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_19.01.2020.yaml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</si>
  <si>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>With the original model trained on raw samples on 23.02.2020, I</t>
    </r>
    <r>
      <rPr>
        <rFont val="Calibri"/>
        <b/>
        <color rgb="FF000000"/>
        <sz val="11.0"/>
      </rPr>
      <t xml:space="preserve"> CROSS decoded</t>
    </r>
    <r>
      <rPr>
        <rFont val="Calibri"/>
        <color rgb="FF000000"/>
        <sz val="11.0"/>
      </rPr>
      <t xml:space="preserve"> 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24kbps</t>
    </r>
    <r>
      <rPr>
        <rFont val="Calibri"/>
        <b/>
        <color rgb="FF000000"/>
        <sz val="11.0"/>
      </rPr>
      <t>_scaled0.7_ONLY_fbanks-Librosa_NO-cmvn</t>
    </r>
    <r>
      <rPr>
        <rFont val="Calibri"/>
        <color rgb="FF000000"/>
        <sz val="11.0"/>
      </rPr>
      <t xml:space="preserve"> original test set (non-adversarial, non-noise augmented test sets)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 to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CC0000"/>
        <sz val="11.0"/>
      </rPr>
      <t>beam-sz20</t>
    </r>
    <r>
      <rPr>
        <rFont val="Calibri"/>
        <i/>
        <color rgb="FF000000"/>
        <sz val="11.0"/>
      </rPr>
      <t>_ctcw-0.3_12.03.2020.yaml</t>
    </r>
  </si>
  <si>
    <r>
      <rPr>
        <rFont val="Calibri"/>
        <color rgb="FF000000"/>
        <sz val="11.0"/>
      </rPr>
      <t>For raw, compr (128 and 64 kbps, scaled), we take preferaby trained networks with the same architecture  (e4_subsamp12211_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 xml:space="preserve">ss-0.5)
29.01.2020
</t>
    </r>
    <r>
      <rPr>
        <rFont val="Calibri"/>
        <color rgb="FF000000"/>
        <sz val="11.0"/>
      </rPr>
      <t xml:space="preserve">I first run the AdvEx creation stage for the entire test set with ngpu = 0, but it took ~ 20 h to create AdvEx for 800 uterrances → stopped the process and changed to ngpu = 1
In the seccond attempt, with GPU, the # of jobs is 16, but with htop I only see 9 diff processes 
30.01.2020 → only 6 out of the 16 jobs (random order) were performed without Cuda Runtime Error to the end; this is why on a new trial I split the AdvEx creation in 2 halves (jobs 1-8 and jobs 9-16)
→ Thus, AdvEx creation for first half of the test set (job 1-8, </t>
    </r>
    <r>
      <rPr>
        <rFont val="Calibri"/>
        <b/>
        <color rgb="FF000000"/>
        <sz val="11.0"/>
      </rPr>
      <t>3904 utt</t>
    </r>
    <r>
      <rPr>
        <rFont val="Calibri"/>
        <color rgb="FF000000"/>
        <sz val="11.0"/>
      </rPr>
      <t>) took ~470 min =~ 7.8 h
→ AdvEx creation for 2</t>
    </r>
    <r>
      <rPr>
        <rFont val="Calibri"/>
        <color rgb="FF000000"/>
        <sz val="11.0"/>
        <vertAlign val="superscript"/>
      </rPr>
      <t>nd</t>
    </r>
    <r>
      <rPr>
        <rFont val="Calibri"/>
        <color rgb="FF000000"/>
        <sz val="11.0"/>
      </rPr>
      <t xml:space="preserve"> half of the test set (Jobs 9-16 ran in parallel on GPU) took ~587 min =~ 9.7  h 
→ </t>
    </r>
    <r>
      <rPr>
        <rFont val="Calibri"/>
        <b/>
        <color rgb="FFFF3333"/>
        <sz val="11.0"/>
      </rPr>
      <t xml:space="preserve">but why only 7807 utts in total?? </t>
    </r>
    <r>
      <rPr>
        <rFont val="Calibri"/>
        <color rgb="FF000000"/>
        <sz val="11.0"/>
      </rPr>
      <t>Because that many where in the originally decoded test set !</t>
    </r>
  </si>
  <si>
    <r>
      <rPr>
        <rFont val="Calibri"/>
        <color rgb="FF000000"/>
        <sz val="11.0"/>
      </rPr>
      <t xml:space="preserve">All decoding was done with config file 
</t>
    </r>
    <r>
      <rPr>
        <rFont val="Calibri"/>
        <i/>
        <color rgb="FF000000"/>
        <sz val="11.0"/>
      </rPr>
      <t xml:space="preserve">decode_beam-sz10_ctcw-0.3_19.01.2020.yaml
</t>
    </r>
    <r>
      <rPr>
        <rFont val="Calibri"/>
        <color rgb="FF000000"/>
        <sz val="11.0"/>
      </rPr>
      <t xml:space="preserve">verbose: 1
batchsize: 0
#lm-weight: 0.5
</t>
    </r>
    <r>
      <rPr>
        <rFont val="Calibri"/>
        <b/>
        <color rgb="FFCC0000"/>
        <sz val="11.0"/>
      </rPr>
      <t>beam-size: 10</t>
    </r>
    <r>
      <rPr>
        <rFont val="Calibri"/>
        <color rgb="FF000000"/>
        <sz val="11.0"/>
      </rPr>
      <t xml:space="preserve"> #10 or 20 (IA: was 5 originally)
penalty: 0.0
maxlenratio: 0.0
minlenratio: 0.0
</t>
    </r>
    <r>
      <rPr>
        <rFont val="Calibri"/>
        <b/>
        <color rgb="FFCC0000"/>
        <sz val="11.0"/>
      </rPr>
      <t>Ctc-weight: 0.3</t>
    </r>
  </si>
  <si>
    <t>08.02.2020</t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</si>
  <si>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FF3333"/>
        <sz val="11.0"/>
      </rPr>
      <t>128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</si>
  <si>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_19.01.2020.yaml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</si>
  <si>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 xml:space="preserve">01.03.2020
Decoding original AdvEx-audio (reconstructed from adversarial feats) </t>
    </r>
    <r>
      <rPr>
        <rFont val="Calibri"/>
        <i/>
        <color rgb="FF000000"/>
        <sz val="11.0"/>
      </rPr>
      <t>advEx_audio_from_csv_orig_espnet_method_noNorm</t>
    </r>
  </si>
  <si>
    <r>
      <rPr>
        <rFont val="Calibri"/>
        <color rgb="FF000000"/>
        <sz val="11.0"/>
      </rPr>
      <t xml:space="preserve">Best network architecture for VoxForge Italian, according to other papers;
</t>
    </r>
    <r>
      <rPr>
        <rFont val="Calibri"/>
        <b/>
        <color rgb="FF000000"/>
        <sz val="11.0"/>
      </rPr>
      <t xml:space="preserve">83 feats (fbanks + pitch)
</t>
    </r>
    <r>
      <rPr>
        <rFont val="Calibri"/>
        <b/>
        <color rgb="FF801900"/>
        <sz val="11.0"/>
      </rPr>
      <t xml:space="preserve">*NO CMVN normalization
</t>
    </r>
    <r>
      <rPr>
        <rFont val="Calibri"/>
        <b/>
        <color rgb="FF000000"/>
        <sz val="11.0"/>
      </rPr>
      <t xml:space="preserve">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 xml:space="preserve">on CPU
______________
</t>
    </r>
    <r>
      <rPr>
        <rFont val="Calibri"/>
        <b/>
        <color rgb="FF000000"/>
        <sz val="11.0"/>
        <u/>
      </rPr>
      <t xml:space="preserve">Obs. </t>
    </r>
    <r>
      <rPr>
        <rFont val="Calibri"/>
        <b/>
        <color rgb="FF000000"/>
        <sz val="11.0"/>
      </rPr>
      <t>Error rates for</t>
    </r>
    <r>
      <rPr>
        <rFont val="Calibri"/>
        <color rgb="FF000000"/>
        <sz val="11.0"/>
      </rPr>
      <t xml:space="preserve"> normal </t>
    </r>
    <r>
      <rPr>
        <rFont val="Calibri"/>
        <b/>
        <color rgb="FF000000"/>
        <sz val="11.0"/>
      </rPr>
      <t>(non AdvEx) dev und test</t>
    </r>
    <r>
      <rPr>
        <rFont val="Calibri"/>
        <color rgb="FF000000"/>
        <sz val="11.0"/>
      </rPr>
      <t xml:space="preserve"> set </t>
    </r>
    <r>
      <rPr>
        <rFont val="Calibri"/>
        <b/>
        <color rgb="FF000000"/>
        <sz val="11.0"/>
      </rPr>
      <t>just slightly higher for non-normalized features than normalized ones</t>
    </r>
    <r>
      <rPr>
        <rFont val="Calibri"/>
        <color rgb="FF000000"/>
        <sz val="11.0"/>
      </rPr>
      <t xml:space="preserve"> (above line)</t>
    </r>
  </si>
  <si>
    <r>
      <rPr>
        <rFont val="Calibri"/>
        <color rgb="FF000000"/>
        <sz val="11.0"/>
      </rPr>
      <t xml:space="preserve">Network training + AdvEx creation took </t>
    </r>
    <r>
      <rPr>
        <rFont val="Calibri"/>
        <b/>
        <color rgb="FF000000"/>
        <sz val="11.0"/>
      </rPr>
      <t>~28 h
_______________________________________</t>
    </r>
    <r>
      <rPr>
        <rFont val="Calibri"/>
        <color rgb="FF000000"/>
        <sz val="11.0"/>
      </rPr>
      <t xml:space="preserve"> 
</t>
    </r>
    <r>
      <rPr>
        <rFont val="Calibri"/>
        <b/>
        <color rgb="FF000000"/>
        <sz val="11.0"/>
      </rPr>
      <t>Compared to the AdvEx created from normalized features</t>
    </r>
    <r>
      <rPr>
        <rFont val="Calibri"/>
        <color rgb="FF000000"/>
        <sz val="11.0"/>
      </rPr>
      <t xml:space="preserve"> (the line just above), these AdvEx from </t>
    </r>
    <r>
      <rPr>
        <rFont val="Calibri"/>
        <b/>
        <color rgb="FF000000"/>
        <sz val="11.0"/>
      </rPr>
      <t>NON-</t>
    </r>
    <r>
      <rPr>
        <rFont val="Calibri"/>
        <color rgb="FF000000"/>
        <sz val="11.0"/>
      </rPr>
      <t>normalized features</t>
    </r>
    <r>
      <rPr>
        <rFont val="Calibri"/>
        <b/>
        <color rgb="FF000000"/>
        <sz val="11.0"/>
      </rPr>
      <t xml:space="preserve"> render smaller Err rates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</si>
  <si>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</si>
  <si>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_19.01.2020.yaml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25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</si>
  <si>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>For raw, compr (128 and 64 kbps, scaled), we take preferaby trained networks with the same architecture  (e4_subsamp12211_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 xml:space="preserve">ss-0.5)
____________________________
</t>
    </r>
    <r>
      <rPr>
        <rFont val="Calibri"/>
        <color rgb="FF000000"/>
        <sz val="11.0"/>
      </rPr>
      <t xml:space="preserve">→ AdvEx creation started on 30.01.2020 
→ </t>
    </r>
    <r>
      <rPr>
        <rFont val="Calibri"/>
        <b/>
        <color rgb="FF000000"/>
        <sz val="11.0"/>
      </rPr>
      <t xml:space="preserve">7807 utt </t>
    </r>
    <r>
      <rPr>
        <rFont val="Calibri"/>
        <color rgb="FF000000"/>
        <sz val="11.0"/>
      </rPr>
      <t>in original test set</t>
    </r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</si>
  <si>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128kbps</t>
    </r>
    <r>
      <rPr>
        <rFont val="Calibri"/>
        <color rgb="FF000000"/>
        <sz val="11.0"/>
      </rPr>
      <t xml:space="preserve">_FULLscale_espnet_noNorm – </t>
    </r>
    <r>
      <rPr>
        <rFont val="Calibri"/>
        <color rgb="FFFF3300"/>
        <sz val="11.0"/>
      </rPr>
      <t>1550</t>
    </r>
    <r>
      <rPr>
        <rFont val="Calibri"/>
        <i/>
        <color rgb="FFFF33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</si>
  <si>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</si>
  <si>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 xml:space="preserve">* </t>
    </r>
    <r>
      <rPr>
        <rFont val="Calibri"/>
        <b/>
        <color rgb="FFFF3333"/>
        <sz val="11.0"/>
      </rPr>
      <t xml:space="preserve"> Only decoding 
</t>
    </r>
    <r>
      <rPr>
        <rFont val="Calibri"/>
        <color rgb="FF000000"/>
        <sz val="11.0"/>
      </rPr>
      <t>Same trained model as above, but changed decoding params
decode_beam-</t>
    </r>
    <r>
      <rPr>
        <rFont val="Calibri"/>
        <b/>
        <color rgb="FF000000"/>
        <sz val="11.0"/>
      </rPr>
      <t>sz20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ctcw-0.5</t>
    </r>
    <r>
      <rPr>
        <rFont val="Calibri"/>
        <color rgb="FF000000"/>
        <sz val="11.0"/>
      </rPr>
      <t>_19.01.2020.yaml</t>
    </r>
  </si>
  <si>
    <r>
      <rPr>
        <rFont val="Calibri"/>
        <color rgb="FF000000"/>
        <sz val="11.0"/>
      </rPr>
      <t xml:space="preserve">* Tried GPU-based decoding but CUDA: out of memory error occurred, so switched back to CPU-decoding
* Only decoding took ~ 2 hours (132 min)
</t>
    </r>
    <r>
      <rPr>
        <rFont val="Calibri"/>
        <b/>
        <color rgb="FF000000"/>
        <sz val="11.0"/>
      </rPr>
      <t>* Conclusion: ctc_weight = 0.5 impairs performance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</si>
  <si>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</si>
  <si>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64kbps</t>
    </r>
    <r>
      <rPr>
        <rFont val="Calibri"/>
        <color rgb="FF000000"/>
        <sz val="11.0"/>
      </rPr>
      <t xml:space="preserve">_FULLscale_espnet_noNorm – </t>
    </r>
    <r>
      <rPr>
        <rFont val="Calibri"/>
        <color rgb="FFFF3300"/>
        <sz val="11.0"/>
      </rPr>
      <t>1565</t>
    </r>
    <r>
      <rPr>
        <rFont val="Calibri"/>
        <i/>
        <color rgb="FFFF33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</si>
  <si>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_25.01.2020.yaml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</si>
  <si>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 xml:space="preserve">Best network architecture for VoxForge Italian, according to other papers;
</t>
    </r>
    <r>
      <rPr>
        <rFont val="Calibri"/>
        <b/>
        <color rgb="FF000000"/>
        <sz val="11.0"/>
      </rPr>
      <t xml:space="preserve">83 feats (fbanks + pitch)
</t>
    </r>
    <r>
      <rPr>
        <rFont val="Calibri"/>
        <b/>
        <color rgb="FF801900"/>
        <sz val="11.0"/>
      </rPr>
      <t xml:space="preserve">*NO CMVN normalization
</t>
    </r>
    <r>
      <rPr>
        <rFont val="Calibri"/>
        <b/>
        <color rgb="FF000000"/>
        <sz val="11.0"/>
      </rPr>
      <t xml:space="preserve">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 xml:space="preserve">on CPU
______________
</t>
    </r>
    <r>
      <rPr>
        <rFont val="Calibri"/>
        <b/>
        <color rgb="FF000000"/>
        <sz val="11.0"/>
      </rPr>
      <t>Obs.</t>
    </r>
    <r>
      <rPr>
        <rFont val="Calibri"/>
        <b/>
        <color rgb="FF801900"/>
        <sz val="11.0"/>
      </rPr>
      <t xml:space="preserve"> </t>
    </r>
    <r>
      <rPr>
        <rFont val="Calibri"/>
        <color rgb="FF801900"/>
        <sz val="11.0"/>
      </rPr>
      <t xml:space="preserve">Too </t>
    </r>
    <r>
      <rPr>
        <rFont val="Calibri"/>
        <b/>
        <color rgb="FF801900"/>
        <sz val="11.0"/>
      </rPr>
      <t>high error rates</t>
    </r>
    <r>
      <rPr>
        <rFont val="Calibri"/>
        <color rgb="FF801900"/>
        <sz val="11.0"/>
      </rPr>
      <t xml:space="preserve"> with </t>
    </r>
    <r>
      <rPr>
        <rFont val="Calibri"/>
        <b/>
        <color rgb="FF801900"/>
        <sz val="11.0"/>
      </rPr>
      <t>64 kbps</t>
    </r>
    <r>
      <rPr>
        <rFont val="Calibri"/>
        <color rgb="FF801900"/>
        <sz val="11.0"/>
      </rPr>
      <t xml:space="preserve"> compressed data → seems that </t>
    </r>
    <r>
      <rPr>
        <rFont val="Calibri"/>
        <b/>
        <color rgb="FF801900"/>
        <sz val="11.0"/>
      </rPr>
      <t>non-normalized features do not work that good</t>
    </r>
    <r>
      <rPr>
        <rFont val="Calibri"/>
        <color rgb="FF801900"/>
        <sz val="11.0"/>
      </rPr>
      <t xml:space="preserve"> for </t>
    </r>
    <r>
      <rPr>
        <rFont val="Calibri"/>
        <b/>
        <color rgb="FF801900"/>
        <sz val="11.0"/>
      </rPr>
      <t>compressed data</t>
    </r>
    <r>
      <rPr>
        <rFont val="Calibri"/>
        <color rgb="FF801900"/>
        <sz val="11.0"/>
      </rPr>
      <t xml:space="preserve"> </t>
    </r>
    <r>
      <rPr>
        <rFont val="Calibri"/>
        <b/>
        <color rgb="FF801900"/>
        <sz val="11.0"/>
      </rPr>
      <t>!</t>
    </r>
  </si>
  <si>
    <r>
      <rPr>
        <rFont val="Calibri"/>
        <sz val="11.0"/>
      </rPr>
      <t xml:space="preserve">Network </t>
    </r>
    <r>
      <rPr>
        <rFont val="Calibri"/>
        <b/>
        <sz val="11.0"/>
      </rPr>
      <t>training + AdvEx creation</t>
    </r>
    <r>
      <rPr>
        <rFont val="Calibri"/>
        <sz val="11.0"/>
      </rPr>
      <t xml:space="preserve"> took </t>
    </r>
    <r>
      <rPr>
        <rFont val="Calibri"/>
        <b/>
        <sz val="11.0"/>
      </rPr>
      <t>~21.7 h,</t>
    </r>
    <r>
      <rPr>
        <rFont val="Calibri"/>
        <sz val="11.0"/>
      </rPr>
      <t xml:space="preserve"> less than for 128 kbps trainig + AdvEx
</t>
    </r>
    <r>
      <rPr>
        <rFont val="Calibri"/>
        <b/>
        <sz val="11.0"/>
      </rPr>
      <t xml:space="preserve">_______________________________________
</t>
    </r>
    <r>
      <rPr>
        <rFont val="Calibri"/>
        <b/>
        <color rgb="FFFF3333"/>
        <sz val="11.0"/>
      </rPr>
      <t>The AdvEx of the test set reduced the CER and WER, instead on increasing it !!!! Strange</t>
    </r>
  </si>
  <si>
    <t>03.02.2020</t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</si>
  <si>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24kbps</t>
    </r>
    <r>
      <rPr>
        <rFont val="Calibri"/>
        <color rgb="FF000000"/>
        <sz val="11.0"/>
      </rPr>
      <t xml:space="preserve">_FULLscale_espnet_noNorm – </t>
    </r>
    <r>
      <rPr>
        <rFont val="Calibri"/>
        <i/>
        <color rgb="FF000000"/>
        <sz val="11.0"/>
      </rPr>
      <t>1701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</si>
  <si>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 xml:space="preserve">With the same </t>
    </r>
    <r>
      <rPr>
        <rFont val="Calibri"/>
        <b/>
        <color rgb="FF000000"/>
        <sz val="11.0"/>
      </rPr>
      <t>model trained</t>
    </r>
    <r>
      <rPr>
        <rFont val="Calibri"/>
        <color rgb="FF000000"/>
        <sz val="11.0"/>
      </rPr>
      <t xml:space="preserve"> on features taken from </t>
    </r>
    <r>
      <rPr>
        <rFont val="Calibri"/>
        <b/>
        <color rgb="FF000000"/>
        <sz val="11.0"/>
      </rPr>
      <t>64 kbps mp3-compr. audio</t>
    </r>
    <r>
      <rPr>
        <rFont val="Calibri"/>
        <color rgb="FF000000"/>
        <sz val="11.0"/>
      </rPr>
      <t xml:space="preserve">, I decoded the </t>
    </r>
    <r>
      <rPr>
        <rFont val="Calibri"/>
        <b/>
        <color rgb="FF000000"/>
        <sz val="11.0"/>
      </rPr>
      <t>raw test set</t>
    </r>
  </si>
  <si>
    <t xml:space="preserve">!!!!! Very good results </t>
  </si>
  <si>
    <r>
      <rPr>
        <rFont val="Calibri"/>
        <color rgb="FF000000"/>
        <sz val="11.0"/>
      </rPr>
      <t xml:space="preserve">All decoding was done with config file 
</t>
    </r>
    <r>
      <rPr>
        <rFont val="Calibri"/>
        <i/>
        <color rgb="FF000000"/>
        <sz val="11.0"/>
      </rPr>
      <t xml:space="preserve">decode_beam-sz10_ctcw-0.1_06.03.2020.yaml
</t>
    </r>
    <r>
      <rPr>
        <rFont val="Calibri"/>
        <color rgb="FF000000"/>
        <sz val="11.0"/>
      </rPr>
      <t xml:space="preserve">verbose: 1
Batchsize: 0 </t>
    </r>
    <r>
      <rPr>
        <rFont val="Calibri"/>
        <color rgb="FFFF00CC"/>
        <sz val="11.0"/>
      </rPr>
      <t xml:space="preserve">(try with 10, when ngpu is 1)
</t>
    </r>
    <r>
      <rPr>
        <rFont val="Calibri"/>
        <color rgb="FF000000"/>
        <sz val="11.0"/>
      </rPr>
      <t xml:space="preserve">#lm-weight: 0.5
beam-size: 10 #10 or 20 (IA: was 5 originally)
penalty: 0.0
</t>
    </r>
    <r>
      <rPr>
        <rFont val="Calibri"/>
        <b/>
        <color rgb="FF000000"/>
        <sz val="11.0"/>
      </rPr>
      <t xml:space="preserve">maxlenratio: 0.1
minlenratio: 0.9
Ctc-weight: 0.1
</t>
    </r>
    <r>
      <rPr>
        <rFont val="Calibri"/>
        <color rgb="FF000000"/>
        <sz val="11.0"/>
      </rPr>
      <t xml:space="preserve">
</t>
    </r>
    <r>
      <rPr>
        <rFont val="Calibri"/>
        <b/>
        <color rgb="FF000000"/>
        <sz val="11.0"/>
      </rPr>
      <t xml:space="preserve">OBS. </t>
    </r>
    <r>
      <rPr>
        <rFont val="Calibri"/>
        <color rgb="FF000000"/>
        <sz val="11.0"/>
      </rPr>
      <t>With this config (almost only attention), the CER is very high from the beginning!!</t>
    </r>
  </si>
  <si>
    <r>
      <rPr>
        <rFont val="Calibri"/>
        <color rgb="FF000000"/>
        <sz val="11.0"/>
      </rPr>
      <t xml:space="preserve">06.03.2020
Decoding original AdvEx-audio (reconstructed from adversarial feats) </t>
    </r>
    <r>
      <rPr>
        <rFont val="Calibri"/>
        <i/>
        <color rgb="FF000000"/>
        <sz val="11.0"/>
      </rPr>
      <t>advEx_audio_from_csv_orig_espnet_method_noNorm</t>
    </r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</si>
  <si>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128kbps</t>
    </r>
    <r>
      <rPr>
        <rFont val="Calibri"/>
        <color rgb="FF000000"/>
        <sz val="11.0"/>
      </rPr>
      <t xml:space="preserve">_FULLscale_espnet_noNorm – </t>
    </r>
    <r>
      <rPr>
        <rFont val="Calibri"/>
        <color rgb="FFFF3300"/>
        <sz val="11.0"/>
      </rPr>
      <t>1550</t>
    </r>
    <r>
      <rPr>
        <rFont val="Calibri"/>
        <i/>
        <color rgb="FFFF33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</si>
  <si>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_19.01.2020.yaml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</si>
  <si>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 xml:space="preserve">Best network architecture for VoxForge Italian, according to other papers;
</t>
    </r>
    <r>
      <rPr>
        <rFont val="Calibri"/>
        <b/>
        <color rgb="FF000000"/>
        <sz val="11.0"/>
      </rPr>
      <t xml:space="preserve">Interesting decoding results:
</t>
    </r>
    <r>
      <rPr>
        <rFont val="Calibri"/>
        <color rgb="FF000000"/>
        <sz val="11.0"/>
      </rPr>
      <t>2020-01-20 20:45:20,690 (asr_utils:626) INFO: groundtruth: TOMORROW IT WILL BE STRONG ENOUGH FOR YOU TO STAND UPON
2020-01-20 20:45:20,690 (asr_utils:627) INFO: prediction :</t>
    </r>
    <r>
      <rPr>
        <rFont val="Calibri"/>
        <b/>
        <color rgb="FF000000"/>
        <sz val="11.0"/>
      </rPr>
      <t xml:space="preserve"> IT WAS IT WAS IT WAS IT WAS IT WAS IT</t>
    </r>
    <r>
      <rPr>
        <rFont val="Calibri"/>
        <color rgb="FF000000"/>
        <sz val="11.0"/>
      </rPr>
      <t>&lt;eos&gt;</t>
    </r>
  </si>
  <si>
    <r>
      <rPr>
        <rFont val="Calibri"/>
        <color rgb="FF000000"/>
        <sz val="11.0"/>
      </rPr>
      <t>For raw, compr (128 and 64 kbps, scaled), we take preferaby trained networks with the same architecture  (e4_subsamp12211_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 xml:space="preserve">ss-0.5)
________________________
29.01.2020
</t>
    </r>
    <r>
      <rPr>
        <rFont val="Calibri"/>
        <color rgb="FF000000"/>
        <sz val="11.0"/>
      </rPr>
      <t>I first run the AdvEx creation stage for the entire test set with ngpu = 0, but it took ~ 20 h to create AdvEx for 800 uterrances → stopped the process and changed to ngpu = 1
In the seccond attempt, with GPU, the # of jobs is 16, but with htop I only see 9 diff processes - &gt; split the # of jobs in 2 halves (1-8, 9-16)
In total,</t>
    </r>
    <r>
      <rPr>
        <rFont val="Calibri"/>
        <b/>
        <color rgb="FF000000"/>
        <sz val="11.0"/>
      </rPr>
      <t xml:space="preserve"> 8123 AdvEx </t>
    </r>
    <r>
      <rPr>
        <rFont val="Calibri"/>
        <color rgb="FF000000"/>
        <sz val="11.0"/>
      </rPr>
      <t xml:space="preserve">were created for all the utt in the test set (in 5 stages → job 1, job 3, jobs 5 6 7, jobs 10 11 12 and the rest)
</t>
    </r>
    <r>
      <rPr>
        <rFont val="Calibri"/>
        <b/>
        <color rgb="FFFF3333"/>
        <sz val="11.0"/>
      </rPr>
      <t xml:space="preserve">We can note an increase in CER from 17% to 61% (253% relative increase!!!), and in WER as well, from 40% to 96% (135% relative increase)
</t>
    </r>
    <r>
      <rPr>
        <rFont val="Calibri"/>
        <color rgb="FF000000"/>
        <sz val="11.0"/>
      </rPr>
      <t>___________
To try once: redo the decoding with nj (jobs nr) = 32, then try to also build adv Ex with nj=32→ see id CUDA out of memory error appears → most probably it would, so dropped the idea
______________________
Adversarial Example built for the same GND TRUTH:
2020-01-29 14:19:42,596 (asr_utils:626) INFO: groundtruth: TOMORROW IT WILL BE STRONG ENOUGH FOR YOU TO STAND UPON
2020-01-29 14:19:42,596 (asr_utils:627) INFO: prediction :</t>
    </r>
    <r>
      <rPr>
        <rFont val="Calibri"/>
        <b/>
        <color rgb="FF000000"/>
        <sz val="11.0"/>
      </rPr>
      <t xml:space="preserve"> IT WAS AND WITH AND</t>
    </r>
    <r>
      <rPr>
        <rFont val="Calibri"/>
        <color rgb="FF000000"/>
        <sz val="11.0"/>
      </rPr>
      <t>&lt;eos&gt;</t>
    </r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</si>
  <si>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64kbps</t>
    </r>
    <r>
      <rPr>
        <rFont val="Calibri"/>
        <color rgb="FF000000"/>
        <sz val="11.0"/>
      </rPr>
      <t xml:space="preserve">_FULLscale_espnet_noNorm – </t>
    </r>
    <r>
      <rPr>
        <rFont val="Calibri"/>
        <color rgb="FFFF3300"/>
        <sz val="11.0"/>
      </rPr>
      <t>1565</t>
    </r>
    <r>
      <rPr>
        <rFont val="Calibri"/>
        <i/>
        <color rgb="FFFF33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</si>
  <si>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24kbps</t>
    </r>
    <r>
      <rPr>
        <rFont val="Calibri"/>
        <color rgb="FF000000"/>
        <sz val="11.0"/>
      </rPr>
      <t xml:space="preserve">_FULLscale_espnet_noNorm – </t>
    </r>
    <r>
      <rPr>
        <rFont val="Calibri"/>
        <i/>
        <color rgb="FF000000"/>
        <sz val="11.0"/>
      </rPr>
      <t>1701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</si>
  <si>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 xml:space="preserve">With the same </t>
    </r>
    <r>
      <rPr>
        <rFont val="Calibri"/>
        <b/>
        <color rgb="FF000000"/>
        <sz val="11.0"/>
      </rPr>
      <t xml:space="preserve">model trained </t>
    </r>
    <r>
      <rPr>
        <rFont val="Calibri"/>
        <color rgb="FF000000"/>
        <sz val="11.0"/>
      </rPr>
      <t xml:space="preserve">on features taken from </t>
    </r>
    <r>
      <rPr>
        <rFont val="Calibri"/>
        <b/>
        <color rgb="FF000000"/>
        <sz val="11.0"/>
      </rPr>
      <t>raw audio</t>
    </r>
    <r>
      <rPr>
        <rFont val="Calibri"/>
        <color rgb="FF000000"/>
        <sz val="11.0"/>
      </rPr>
      <t xml:space="preserve">, I decoded the test set from the </t>
    </r>
    <r>
      <rPr>
        <rFont val="Calibri"/>
        <b/>
        <color rgb="FF000000"/>
        <sz val="11.0"/>
      </rPr>
      <t>64 kbps mp3</t>
    </r>
    <r>
      <rPr>
        <rFont val="Calibri"/>
        <color rgb="FF000000"/>
        <sz val="11.0"/>
      </rPr>
      <t xml:space="preserve">-compressed </t>
    </r>
  </si>
  <si>
    <r>
      <rPr>
        <rFont val="Calibri"/>
        <color rgb="FF000000"/>
        <sz val="11.0"/>
      </rPr>
      <t xml:space="preserve">!!!!! Very good results!!! → better recognition of the raw model for the 64kbps-mp3 test data →&gt;&gt;&gt; </t>
    </r>
    <r>
      <rPr>
        <rFont val="Calibri"/>
        <b/>
        <color rgb="FF000000"/>
        <sz val="11.0"/>
      </rPr>
      <t xml:space="preserve">it seems that a mismatch of the audio format between the train and test set is beneficial !!! </t>
    </r>
    <r>
      <rPr>
        <rFont val="Calibri"/>
        <color rgb="FF000000"/>
        <sz val="11.0"/>
      </rPr>
      <t>Best recognition scores so far</t>
    </r>
  </si>
  <si>
    <r>
      <rPr>
        <rFont val="Calibri"/>
        <color rgb="FF000000"/>
        <sz val="11.0"/>
      </rPr>
      <t xml:space="preserve">All decoding was done with config file 
</t>
    </r>
    <r>
      <rPr>
        <rFont val="Calibri"/>
        <i/>
        <color rgb="FF000000"/>
        <sz val="11.0"/>
      </rPr>
      <t>decode_beam-sz10_</t>
    </r>
    <r>
      <rPr>
        <rFont val="Calibri"/>
        <b/>
        <i/>
        <color rgb="FF000000"/>
        <sz val="11.0"/>
      </rPr>
      <t>ctcw-0.5</t>
    </r>
    <r>
      <rPr>
        <rFont val="Calibri"/>
        <i/>
        <color rgb="FF000000"/>
        <sz val="11.0"/>
      </rPr>
      <t xml:space="preserve">_06.03.2020.yaml
</t>
    </r>
    <r>
      <rPr>
        <rFont val="Calibri"/>
        <color rgb="FF000000"/>
        <sz val="11.0"/>
      </rPr>
      <t xml:space="preserve">verbose: 1
Batchsize: 0
#lm-weight: 0.5
beam-size: 10 #10 or 20 (IA: was 5 originally)
penalty: 0.0
</t>
    </r>
    <r>
      <rPr>
        <rFont val="Calibri"/>
        <b/>
        <color rgb="FF000000"/>
        <sz val="11.0"/>
      </rPr>
      <t xml:space="preserve">Maxlenratio: 0.0
minlenratio: 0.0
</t>
    </r>
    <r>
      <rPr>
        <rFont val="Calibri"/>
        <b/>
        <color rgb="FFCC0000"/>
        <sz val="11.0"/>
      </rPr>
      <t xml:space="preserve">Ctc-weight: 0.5
</t>
    </r>
    <r>
      <rPr>
        <rFont val="Calibri"/>
        <color rgb="FF000000"/>
        <sz val="11.0"/>
      </rPr>
      <t xml:space="preserve">
</t>
    </r>
    <r>
      <rPr>
        <rFont val="Calibri"/>
        <b/>
        <color rgb="FF000000"/>
        <sz val="11.0"/>
      </rPr>
      <t xml:space="preserve">OBS. </t>
    </r>
    <r>
      <rPr>
        <rFont val="Calibri"/>
        <color rgb="FF000000"/>
        <sz val="11.0"/>
      </rPr>
      <t xml:space="preserve">With this config (half CTC!), the CER is quite low from the beginning! </t>
    </r>
  </si>
  <si>
    <r>
      <rPr>
        <rFont val="Calibri"/>
        <color rgb="FF000000"/>
        <sz val="11.0"/>
      </rPr>
      <t xml:space="preserve">06.03.2020
Decoding original AdvEx-audio (reconstructed from adversarial feats) </t>
    </r>
    <r>
      <rPr>
        <rFont val="Calibri"/>
        <i/>
        <color rgb="FF000000"/>
        <sz val="11.0"/>
      </rPr>
      <t>advEx_audio_from_csv_orig_espnet_method_noNorm</t>
    </r>
  </si>
  <si>
    <r>
      <rPr>
        <rFont val="Calibri"/>
        <color rgb="FF000000"/>
        <sz val="11.0"/>
      </rPr>
      <t xml:space="preserve">With the same </t>
    </r>
    <r>
      <rPr>
        <rFont val="Calibri"/>
        <b/>
        <color rgb="FF000000"/>
        <sz val="11.0"/>
      </rPr>
      <t>mode</t>
    </r>
    <r>
      <rPr>
        <rFont val="Calibri"/>
        <color rgb="FF000000"/>
        <sz val="11.0"/>
      </rPr>
      <t xml:space="preserve">l trained on features taken from </t>
    </r>
    <r>
      <rPr>
        <rFont val="Calibri"/>
        <b/>
        <color rgb="FF000000"/>
        <sz val="11.0"/>
      </rPr>
      <t>raw audio</t>
    </r>
    <r>
      <rPr>
        <rFont val="Calibri"/>
        <color rgb="FF000000"/>
        <sz val="11.0"/>
      </rPr>
      <t xml:space="preserve">, I decoded the </t>
    </r>
    <r>
      <rPr>
        <rFont val="Calibri"/>
        <b/>
        <color rgb="FF000000"/>
        <sz val="11.0"/>
      </rPr>
      <t>test set</t>
    </r>
    <r>
      <rPr>
        <rFont val="Calibri"/>
        <color rgb="FF000000"/>
        <sz val="11.0"/>
      </rPr>
      <t xml:space="preserve"> from the </t>
    </r>
    <r>
      <rPr>
        <rFont val="Calibri"/>
        <b/>
        <color rgb="FF000000"/>
        <sz val="11.0"/>
      </rPr>
      <t xml:space="preserve">24 kbps mp3-compressed </t>
    </r>
  </si>
  <si>
    <t>We can notice increase !!</t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</si>
  <si>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128kbps</t>
    </r>
    <r>
      <rPr>
        <rFont val="Calibri"/>
        <color rgb="FF000000"/>
        <sz val="11.0"/>
      </rPr>
      <t xml:space="preserve">_FULLscale_espnet_noNorm – </t>
    </r>
    <r>
      <rPr>
        <rFont val="Calibri"/>
        <color rgb="FFFF3300"/>
        <sz val="11.0"/>
      </rPr>
      <t>1550</t>
    </r>
    <r>
      <rPr>
        <rFont val="Calibri"/>
        <i/>
        <color rgb="FFFF33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</si>
  <si>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64kbps</t>
    </r>
    <r>
      <rPr>
        <rFont val="Calibri"/>
        <color rgb="FF000000"/>
        <sz val="11.0"/>
      </rPr>
      <t xml:space="preserve">_FULLscale_espnet_noNorm – </t>
    </r>
    <r>
      <rPr>
        <rFont val="Calibri"/>
        <color rgb="FFFF3300"/>
        <sz val="11.0"/>
      </rPr>
      <t>1565</t>
    </r>
    <r>
      <rPr>
        <rFont val="Calibri"/>
        <i/>
        <color rgb="FFFF33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</si>
  <si>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t>05.02.2020</t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</si>
  <si>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_25.01.2020.yaml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</si>
  <si>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24kbps</t>
    </r>
    <r>
      <rPr>
        <rFont val="Calibri"/>
        <color rgb="FF000000"/>
        <sz val="11.0"/>
      </rPr>
      <t xml:space="preserve">_FULLscale_espnet_noNorm – </t>
    </r>
    <r>
      <rPr>
        <rFont val="Calibri"/>
        <i/>
        <color rgb="FF000000"/>
        <sz val="11.0"/>
      </rPr>
      <t>1701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</si>
  <si>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 xml:space="preserve">Best network architecture for VoxForge Italian, according to other papers;
</t>
    </r>
    <r>
      <rPr>
        <rFont val="Calibri"/>
        <b/>
        <color rgb="FF000000"/>
        <sz val="11.0"/>
      </rPr>
      <t xml:space="preserve">83 feats (fbanks + pitch)
</t>
    </r>
    <r>
      <rPr>
        <rFont val="Calibri"/>
        <b/>
        <color rgb="FF801900"/>
        <sz val="11.0"/>
      </rPr>
      <t xml:space="preserve">*NO CMVN normalization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32 jobs </t>
    </r>
    <r>
      <rPr>
        <rFont val="Calibri"/>
        <color rgb="FF000000"/>
        <sz val="11.0"/>
      </rPr>
      <t>on CPU</t>
    </r>
  </si>
  <si>
    <r>
      <rPr>
        <rFont val="Calibri"/>
        <color rgb="FF000000"/>
        <sz val="11.0"/>
      </rPr>
      <t>For raw, compr (128 and 64 kbps, scaled), we take preferaby trained networks with the same architecture  (e4_subsamp12211_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 xml:space="preserve">ss-0.5)
________________________
</t>
    </r>
    <r>
      <rPr>
        <rFont val="Calibri"/>
        <color rgb="FF000000"/>
        <sz val="11.0"/>
      </rPr>
      <t xml:space="preserve">I ran the AdvEx creation in a for loop </t>
    </r>
    <r>
      <rPr>
        <rFont val="Calibri"/>
        <b/>
        <color rgb="FF000000"/>
        <sz val="11.0"/>
      </rPr>
      <t xml:space="preserve">–&gt; 4 consecutive series of 8 jobs each (to sum up to the 32 jobs) - &gt; it took very long – 17 h
</t>
    </r>
    <r>
      <rPr>
        <rFont val="Calibri"/>
        <color rgb="FF000000"/>
        <sz val="11.0"/>
      </rPr>
      <t xml:space="preserve">And these </t>
    </r>
    <r>
      <rPr>
        <rFont val="Calibri"/>
        <b/>
        <color rgb="FF000000"/>
        <sz val="11.0"/>
      </rPr>
      <t xml:space="preserve">AdvEx created from the unnormalized features are less powerful (they achieve smaller err rates) </t>
    </r>
    <r>
      <rPr>
        <rFont val="Calibri"/>
        <color rgb="FF000000"/>
        <sz val="11.0"/>
      </rPr>
      <t>than the AdvEx created from CMVN-normalized feats with the same type of network</t>
    </r>
  </si>
  <si>
    <r>
      <rPr>
        <rFont val="Calibri"/>
        <color rgb="FF000000"/>
        <sz val="11.0"/>
      </rPr>
      <t xml:space="preserve">All decoding was done with 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config file, adapted for </t>
    </r>
    <r>
      <rPr>
        <rFont val="Calibri"/>
        <b/>
        <color rgb="FF000000"/>
        <sz val="11.0"/>
      </rPr>
      <t>GPU</t>
    </r>
    <r>
      <rPr>
        <rFont val="Calibri"/>
        <color rgb="FF000000"/>
        <sz val="11.0"/>
      </rPr>
      <t xml:space="preserve"> decoding:
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>_ctcw-0.3_</t>
    </r>
    <r>
      <rPr>
        <rFont val="Calibri"/>
        <b/>
        <i/>
        <color rgb="FF000000"/>
        <sz val="11.0"/>
      </rPr>
      <t>12.03</t>
    </r>
    <r>
      <rPr>
        <rFont val="Calibri"/>
        <i/>
        <color rgb="FF000000"/>
        <sz val="11.0"/>
      </rPr>
      <t xml:space="preserve">.2020.yaml
</t>
    </r>
    <r>
      <rPr>
        <rFont val="Calibri"/>
        <color rgb="FF000000"/>
        <sz val="11.0"/>
      </rPr>
      <t xml:space="preserve">verbose: 1
</t>
    </r>
    <r>
      <rPr>
        <rFont val="Calibri"/>
        <b/>
        <color rgb="FFCC0000"/>
        <sz val="11.0"/>
      </rPr>
      <t xml:space="preserve">batchsize: 100
</t>
    </r>
    <r>
      <rPr>
        <rFont val="Calibri"/>
        <color rgb="FF000000"/>
        <sz val="11.0"/>
      </rPr>
      <t xml:space="preserve">#lm-weight: 0.5
</t>
    </r>
    <r>
      <rPr>
        <rFont val="Calibri"/>
        <b/>
        <color rgb="FFCC0000"/>
        <sz val="11.0"/>
      </rPr>
      <t xml:space="preserve">beam-size: 20
</t>
    </r>
    <r>
      <rPr>
        <rFont val="Calibri"/>
        <color rgb="FF000000"/>
        <sz val="11.0"/>
      </rPr>
      <t xml:space="preserve">penalty: 0.0
maxlenratio: 0.0
minlenratio: 0.0
</t>
    </r>
    <r>
      <rPr>
        <rFont val="Calibri"/>
        <b/>
        <color rgb="FFCC0000"/>
        <sz val="11.0"/>
      </rPr>
      <t xml:space="preserve">ctc-weight: 0.3 </t>
    </r>
  </si>
  <si>
    <t>07.02.2020</t>
  </si>
  <si>
    <r>
      <rPr>
        <rFont val="Calibri"/>
        <b/>
        <color rgb="FF000000"/>
        <sz val="11.0"/>
      </rPr>
      <t xml:space="preserve">REPEAT </t>
    </r>
    <r>
      <rPr>
        <rFont val="Calibri"/>
        <color rgb="FF000000"/>
        <sz val="11.0"/>
      </rPr>
      <t xml:space="preserve">decoding original AdvEx-audio (reconstructed from adversarial feats) </t>
    </r>
    <r>
      <rPr>
        <rFont val="Calibri"/>
        <i/>
        <color rgb="FF000000"/>
        <sz val="11.0"/>
      </rPr>
      <t>advEx_audio_from_csv_orig_espnet_method_noNorm</t>
    </r>
  </si>
  <si>
    <r>
      <rPr>
        <rFont val="Calibri"/>
        <color rgb="FF000000"/>
        <sz val="13.0"/>
      </rPr>
      <t xml:space="preserve">All decoding in here was done with </t>
    </r>
    <r>
      <rPr>
        <rFont val="Calibri"/>
        <i/>
        <color rgb="FF000000"/>
        <sz val="13.0"/>
      </rPr>
      <t xml:space="preserve">conf/decode_beam-sz10_ctcw-0.3_19.01.2020.yaml
</t>
    </r>
    <r>
      <rPr>
        <rFont val="Calibri"/>
        <b/>
        <i/>
        <color rgb="FF000000"/>
        <sz val="13.0"/>
      </rPr>
      <t>CTC-weight=0.3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</si>
  <si>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_25.01.2020.yaml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</si>
  <si>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 xml:space="preserve">Best network architecture for VoxForge Italian, according to other papers;
</t>
    </r>
    <r>
      <rPr>
        <rFont val="Calibri"/>
        <b/>
        <color rgb="FF801900"/>
        <sz val="11.0"/>
      </rPr>
      <t xml:space="preserve">ONLY </t>
    </r>
    <r>
      <rPr>
        <rFont val="Calibri"/>
        <b/>
        <color rgb="FF000000"/>
        <sz val="11.0"/>
      </rPr>
      <t>fbanks (</t>
    </r>
    <r>
      <rPr>
        <rFont val="Calibri"/>
        <b/>
        <color rgb="FF801900"/>
        <sz val="11.0"/>
      </rPr>
      <t>NO pitch!!!</t>
    </r>
    <r>
      <rPr>
        <rFont val="Calibri"/>
        <b/>
        <color rgb="FF000000"/>
        <sz val="11.0"/>
      </rPr>
      <t xml:space="preserve">)
</t>
    </r>
    <r>
      <rPr>
        <rFont val="Calibri"/>
        <b/>
        <color rgb="FF801900"/>
        <sz val="11.0"/>
      </rPr>
      <t xml:space="preserve">*NO CMVN normalization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>on CPU</t>
    </r>
  </si>
  <si>
    <r>
      <rPr>
        <rFont val="Calibri"/>
        <color rgb="FF000000"/>
        <sz val="11.0"/>
      </rPr>
      <t>Decoding results for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raw_onlyFbanks-Librosa_NO-cmvn</t>
    </r>
    <r>
      <rPr>
        <rFont val="Calibri"/>
        <i/>
        <color rgb="FF000000"/>
        <sz val="11.0"/>
      </rPr>
      <t xml:space="preserve"> </t>
    </r>
    <r>
      <rPr>
        <rFont val="Calibri"/>
        <color rgb="FF000000"/>
        <sz val="11.0"/>
      </rPr>
      <t xml:space="preserve">test set augmented with noise; results in the table  represent </t>
    </r>
    <r>
      <rPr>
        <rFont val="Calibri"/>
        <b/>
        <color rgb="FF000000"/>
        <sz val="11.0"/>
      </rPr>
      <t>% CER/WER →</t>
    </r>
    <r>
      <rPr>
        <rFont val="Calibri"/>
        <color rgb="FF000000"/>
        <sz val="11.0"/>
      </rPr>
      <t xml:space="preserve"> entire decoding took 14.21 h</t>
    </r>
  </si>
  <si>
    <r>
      <rPr>
        <rFont val="Calibri"/>
        <b/>
        <color rgb="FF000000"/>
        <sz val="11.0"/>
      </rPr>
      <t>REPEAT</t>
    </r>
    <r>
      <rPr>
        <rFont val="Calibri"/>
        <color rgb="FF000000"/>
        <sz val="11.0"/>
      </rPr>
      <t xml:space="preserve"> decoding on advex_compr_</t>
    </r>
    <r>
      <rPr>
        <rFont val="Calibri"/>
        <b/>
        <color rgb="FF000000"/>
        <sz val="11.0"/>
      </rPr>
      <t>128kbps</t>
    </r>
    <r>
      <rPr>
        <rFont val="Calibri"/>
        <color rgb="FF000000"/>
        <sz val="11.0"/>
      </rPr>
      <t>_FULLscale_espnet_noNorm</t>
    </r>
  </si>
  <si>
    <t>Much worse results when no PITCH was considered !!!</t>
  </si>
  <si>
    <r>
      <rPr>
        <rFont val="Calibri"/>
        <color rgb="FF000000"/>
        <sz val="11.0"/>
      </rPr>
      <t>Decoding results for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raw_onlyFbanks-Librosa_NO-cmvn</t>
    </r>
    <r>
      <rPr>
        <rFont val="Calibri"/>
        <i/>
        <color rgb="FF000000"/>
        <sz val="11.0"/>
      </rPr>
      <t xml:space="preserve"> </t>
    </r>
    <r>
      <rPr>
        <rFont val="Calibri"/>
        <color rgb="FF000000"/>
        <sz val="11.0"/>
      </rPr>
      <t>test set augmented with noise and then</t>
    </r>
    <r>
      <rPr>
        <rFont val="Calibri"/>
        <b/>
        <color rgb="FF801900"/>
        <sz val="11.0"/>
      </rPr>
      <t xml:space="preserve"> compressed at </t>
    </r>
    <r>
      <rPr>
        <rFont val="Calibri"/>
        <b/>
        <color rgb="FF009900"/>
        <sz val="11.0"/>
      </rPr>
      <t>24 kbps mp3</t>
    </r>
    <r>
      <rPr>
        <rFont val="Calibri"/>
        <color rgb="FF000000"/>
        <sz val="11.0"/>
      </rPr>
      <t xml:space="preserve">; results in the table  represent </t>
    </r>
    <r>
      <rPr>
        <rFont val="Calibri"/>
        <b/>
        <color rgb="FF000000"/>
        <sz val="11.0"/>
      </rPr>
      <t>% CER/WER →</t>
    </r>
    <r>
      <rPr>
        <rFont val="Calibri"/>
        <color rgb="FF000000"/>
        <sz val="11.0"/>
      </rPr>
      <t xml:space="preserve"> entire decoding took 14.21 h</t>
    </r>
  </si>
  <si>
    <r>
      <rPr>
        <rFont val="Calibri"/>
        <b/>
        <color rgb="FF000000"/>
        <sz val="11.0"/>
      </rPr>
      <t>CER Relative diff</t>
    </r>
    <r>
      <rPr>
        <rFont val="Calibri"/>
        <color rgb="FF000000"/>
        <sz val="11.0"/>
      </rPr>
      <t xml:space="preserve"> (%) between noise-augmented  </t>
    </r>
    <r>
      <rPr>
        <rFont val="Calibri"/>
        <b/>
        <i/>
        <color rgb="FF000000"/>
        <sz val="11.0"/>
      </rPr>
      <t>raw_onlyFbanks-Librosa_NO-cmvn</t>
    </r>
    <r>
      <rPr>
        <rFont val="Calibri"/>
        <i/>
        <color rgb="FF000000"/>
        <sz val="11.0"/>
      </rPr>
      <t xml:space="preserve"> and it’s compressed version</t>
    </r>
    <r>
      <rPr>
        <rFont val="Calibri"/>
        <i/>
        <color rgb="FFFF3333"/>
        <sz val="11.0"/>
      </rPr>
      <t xml:space="preserve"> (24kbps)
</t>
    </r>
    <r>
      <rPr>
        <rFont val="Calibri"/>
        <sz val="11.0"/>
      </rPr>
      <t xml:space="preserve">It is calculated as : (CER_new – CER_old) / CER_old = (CER_compr </t>
    </r>
    <r>
      <rPr>
        <rFont val="Calibri"/>
        <color rgb="FF000000"/>
        <sz val="11.0"/>
      </rPr>
      <t xml:space="preserve"> - CER_orig)</t>
    </r>
    <r>
      <rPr>
        <rFont val="Calibri"/>
        <sz val="11.0"/>
      </rPr>
      <t xml:space="preserve"> /CER_orig
</t>
    </r>
    <r>
      <rPr>
        <rFont val="Calibri"/>
        <b/>
        <color rgb="FF0000FF"/>
        <sz val="11.0"/>
      </rPr>
      <t>Positive values</t>
    </r>
    <r>
      <rPr>
        <rFont val="Calibri"/>
        <color rgb="FF0000FF"/>
        <sz val="11.0"/>
      </rPr>
      <t xml:space="preserve"> mean an i</t>
    </r>
    <r>
      <rPr>
        <rFont val="Calibri"/>
        <b/>
        <color rgb="FF0000FF"/>
        <sz val="11.0"/>
      </rPr>
      <t xml:space="preserve">ncrease of CER </t>
    </r>
    <r>
      <rPr>
        <rFont val="Calibri"/>
        <color rgb="FF0000FF"/>
        <sz val="11.0"/>
      </rPr>
      <t xml:space="preserve">from the raw/orig to the compressed version, while </t>
    </r>
    <r>
      <rPr>
        <rFont val="Calibri"/>
        <b/>
        <color rgb="FF0000FF"/>
        <sz val="11.0"/>
      </rPr>
      <t xml:space="preserve">a negative value </t>
    </r>
    <r>
      <rPr>
        <rFont val="Calibri"/>
        <color rgb="FF0000FF"/>
        <sz val="11.0"/>
      </rPr>
      <t xml:space="preserve">means a </t>
    </r>
    <r>
      <rPr>
        <rFont val="Calibri"/>
        <b/>
        <color rgb="FF0000FF"/>
        <sz val="11.0"/>
      </rPr>
      <t>decrease</t>
    </r>
    <r>
      <rPr>
        <rFont val="Calibri"/>
        <color rgb="FF0000FF"/>
        <sz val="11.0"/>
      </rPr>
      <t xml:space="preserve"> in CER.</t>
    </r>
  </si>
  <si>
    <t>18.02.2020</t>
  </si>
  <si>
    <r>
      <rPr>
        <rFont val="Calibri"/>
        <b/>
        <color rgb="FF000000"/>
        <sz val="11.0"/>
      </rPr>
      <t>REPEAT</t>
    </r>
    <r>
      <rPr>
        <rFont val="Calibri"/>
        <color rgb="FF000000"/>
        <sz val="11.0"/>
      </rPr>
      <t xml:space="preserve"> decoding on advex_compr_</t>
    </r>
    <r>
      <rPr>
        <rFont val="Calibri"/>
        <b/>
        <color rgb="FF000000"/>
        <sz val="11.0"/>
      </rPr>
      <t>64kbps</t>
    </r>
    <r>
      <rPr>
        <rFont val="Calibri"/>
        <color rgb="FF000000"/>
        <sz val="11.0"/>
      </rPr>
      <t>_FULLscale_espnet_noNorm</t>
    </r>
  </si>
  <si>
    <t>For comparison, decoding results for :</t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</si>
  <si>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_25.01.2020.yaml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 xml:space="preserve">(for decoding)
Training +decoding took </t>
    </r>
    <r>
      <rPr>
        <rFont val="Calibri"/>
        <b/>
        <color rgb="FF000000"/>
        <sz val="11.0"/>
      </rPr>
      <t>8.3 h</t>
    </r>
  </si>
  <si>
    <r>
      <rPr>
        <rFont val="Calibri"/>
        <b/>
        <color rgb="FF000000"/>
        <sz val="11.0"/>
      </rPr>
      <t>REPEAT</t>
    </r>
    <r>
      <rPr>
        <rFont val="Calibri"/>
        <color rgb="FF000000"/>
        <sz val="11.0"/>
      </rPr>
      <t xml:space="preserve"> decoding on advex_compr_</t>
    </r>
    <r>
      <rPr>
        <rFont val="Calibri"/>
        <b/>
        <color rgb="FF000000"/>
        <sz val="11.0"/>
      </rPr>
      <t>24kbps</t>
    </r>
    <r>
      <rPr>
        <rFont val="Calibri"/>
        <color rgb="FF000000"/>
        <sz val="11.0"/>
      </rPr>
      <t>_FULLscale_espnet_noNorm</t>
    </r>
  </si>
  <si>
    <t>noise type/dB SNR</t>
  </si>
  <si>
    <r>
      <rPr>
        <rFont val="Calibri"/>
        <color rgb="FF000000"/>
        <sz val="11.0"/>
      </rPr>
      <t xml:space="preserve">Best network architecture for VoxForge Italian, according to other papers;
</t>
    </r>
    <r>
      <rPr>
        <rFont val="Calibri"/>
        <b/>
        <color rgb="FF801900"/>
        <sz val="11.0"/>
      </rPr>
      <t xml:space="preserve">only </t>
    </r>
    <r>
      <rPr>
        <rFont val="Calibri"/>
        <b/>
        <color rgb="FF000000"/>
        <sz val="11.0"/>
      </rPr>
      <t>fbanks (</t>
    </r>
    <r>
      <rPr>
        <rFont val="Calibri"/>
        <b/>
        <color rgb="FF801900"/>
        <sz val="11.0"/>
      </rPr>
      <t>NO pitch!!!</t>
    </r>
    <r>
      <rPr>
        <rFont val="Calibri"/>
        <b/>
        <color rgb="FF000000"/>
        <sz val="11.0"/>
      </rPr>
      <t xml:space="preserve">)
</t>
    </r>
    <r>
      <rPr>
        <rFont val="Calibri"/>
        <b/>
        <color rgb="FF801900"/>
        <sz val="11.0"/>
      </rPr>
      <t>*</t>
    </r>
    <r>
      <rPr>
        <rFont val="Calibri"/>
        <color rgb="FF801900"/>
        <sz val="11.0"/>
      </rPr>
      <t xml:space="preserve">used </t>
    </r>
    <r>
      <rPr>
        <rFont val="Calibri"/>
        <b/>
        <color rgb="FF801900"/>
        <sz val="11.0"/>
      </rPr>
      <t xml:space="preserve">Librosa toolbox (compute-fbank-feats.py </t>
    </r>
    <r>
      <rPr>
        <rFont val="Calibri"/>
        <color rgb="FF801900"/>
        <sz val="11.0"/>
      </rPr>
      <t>from ESPnet</t>
    </r>
    <r>
      <rPr>
        <rFont val="Calibri"/>
        <b/>
        <color rgb="FF801900"/>
        <sz val="11.0"/>
      </rPr>
      <t xml:space="preserve">) </t>
    </r>
    <r>
      <rPr>
        <rFont val="Calibri"/>
        <color rgb="FF801900"/>
        <sz val="11.0"/>
      </rPr>
      <t xml:space="preserve">with following params:
fs=16000      # sampling frequency
fmax=7800     # maximum frequency
fmin=80       # minimum frequency
n_mels=80     # number of mel basis
n_fft=1024    # number of fft points
n_shift=256 # number of shift points
win_length=”” # window length
</t>
    </r>
    <r>
      <rPr>
        <rFont val="Calibri"/>
        <b/>
        <color rgb="FF801900"/>
        <sz val="11.0"/>
      </rPr>
      <t xml:space="preserve">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 xml:space="preserve">on CPU
Interestingly, </t>
    </r>
    <r>
      <rPr>
        <rFont val="Calibri"/>
        <b/>
        <color rgb="FF000000"/>
        <sz val="11.0"/>
      </rPr>
      <t>we get the exact same results as with Kaldi feat extraction before</t>
    </r>
    <r>
      <rPr>
        <rFont val="Calibri"/>
        <color rgb="FF000000"/>
        <sz val="11.0"/>
      </rPr>
      <t xml:space="preserve">, even though in Kaldi, default framesize=25 ms ( 400 samples)→ rounded up to n_fft=512 and n_shift=10 ms = 160 samples
Also interesting, </t>
    </r>
    <r>
      <rPr>
        <rFont val="Calibri"/>
        <b/>
        <color rgb="FF801900"/>
        <sz val="11.0"/>
      </rPr>
      <t xml:space="preserve">compute-fbank-feats.py </t>
    </r>
    <r>
      <rPr>
        <rFont val="Calibri"/>
        <color rgb="FF000000"/>
        <sz val="11.0"/>
      </rPr>
      <t xml:space="preserve">calls </t>
    </r>
    <r>
      <rPr>
        <rFont val="Calibri"/>
        <b/>
        <i/>
        <color rgb="FF000000"/>
        <sz val="11.0"/>
      </rPr>
      <t>logmelspectrogram</t>
    </r>
    <r>
      <rPr>
        <rFont val="Calibri"/>
        <i/>
        <color rgb="FF000000"/>
        <sz val="11.0"/>
      </rPr>
      <t xml:space="preserve"> </t>
    </r>
    <r>
      <rPr>
        <rFont val="Calibri"/>
        <color rgb="FF000000"/>
        <sz val="11.0"/>
      </rPr>
      <t xml:space="preserve">fct from </t>
    </r>
    <r>
      <rPr>
        <rFont val="Calibri"/>
        <i/>
        <color rgb="FF000000"/>
        <sz val="11.0"/>
      </rPr>
      <t xml:space="preserve">espnet.transform.spectrogram, </t>
    </r>
    <r>
      <rPr>
        <rFont val="Calibri"/>
        <color rgb="FF000000"/>
        <sz val="11.0"/>
      </rPr>
      <t xml:space="preserve">which only multiplies the mel-fbanks with the amplit of the spectrum (no power applied !!!) → I have to try with another Librosa fct </t>
    </r>
    <r>
      <rPr>
        <rFont val="Calibri"/>
        <b/>
        <color rgb="FF000000"/>
        <sz val="11.0"/>
      </rPr>
      <t>melspectrogram</t>
    </r>
    <r>
      <rPr>
        <rFont val="Calibri"/>
        <color rgb="FF000000"/>
        <sz val="11.0"/>
      </rPr>
      <t>, which computes the power spectrum → then I need to apply log myself after multiplication with mel fbanks, cause it is not applied in the function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</si>
  <si>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compr_128kbps</t>
    </r>
    <r>
      <rPr>
        <rFont val="Calibri"/>
        <color rgb="FF000000"/>
        <sz val="11.0"/>
      </rPr>
      <t>_scaled0.7_ONLY_fbanks-Librosa_NO-cmvn</t>
    </r>
  </si>
  <si>
    <t>Background color is red because these results might be corrupted by some files overwriting !</t>
  </si>
  <si>
    <t>19.02.2020</t>
  </si>
  <si>
    <t>Obs</t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</si>
  <si>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_25.01.2020.yaml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</si>
  <si>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b/>
        <color rgb="FFCC0000"/>
        <sz val="11.0"/>
      </rPr>
      <t>CROSS-test: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advEx_compr_</t>
    </r>
    <r>
      <rPr>
        <rFont val="Calibri"/>
        <b/>
        <i/>
        <color rgb="FF000000"/>
        <sz val="11.0"/>
      </rPr>
      <t>128kbps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compr_128kbps</t>
    </r>
    <r>
      <rPr>
        <rFont val="Calibri"/>
        <color rgb="FF000000"/>
        <sz val="11.0"/>
      </rPr>
      <t>_scaled0.7_ONLY_fbanks-Librosa_NO-cmvn</t>
    </r>
  </si>
  <si>
    <r>
      <rPr>
        <rFont val="Calibri"/>
        <color rgb="FF000000"/>
        <sz val="11.0"/>
      </rPr>
      <t xml:space="preserve">Best network architecture for VoxForge Italian, according to other papers;
</t>
    </r>
    <r>
      <rPr>
        <rFont val="Calibri"/>
        <b/>
        <color rgb="FF801900"/>
        <sz val="11.0"/>
      </rPr>
      <t xml:space="preserve">only </t>
    </r>
    <r>
      <rPr>
        <rFont val="Calibri"/>
        <b/>
        <color rgb="FF000000"/>
        <sz val="11.0"/>
      </rPr>
      <t>fbanks (</t>
    </r>
    <r>
      <rPr>
        <rFont val="Calibri"/>
        <b/>
        <color rgb="FF801900"/>
        <sz val="11.0"/>
      </rPr>
      <t>NO pitch!!!</t>
    </r>
    <r>
      <rPr>
        <rFont val="Calibri"/>
        <b/>
        <color rgb="FF000000"/>
        <sz val="11.0"/>
      </rPr>
      <t xml:space="preserve">)
</t>
    </r>
    <r>
      <rPr>
        <rFont val="Calibri"/>
        <b/>
        <color rgb="FF801900"/>
        <sz val="11.0"/>
      </rPr>
      <t>*</t>
    </r>
    <r>
      <rPr>
        <rFont val="Calibri"/>
        <color rgb="FF801900"/>
        <sz val="11.0"/>
      </rPr>
      <t xml:space="preserve">used </t>
    </r>
    <r>
      <rPr>
        <rFont val="Calibri"/>
        <b/>
        <color rgb="FF801900"/>
        <sz val="11.0"/>
      </rPr>
      <t xml:space="preserve">Librosa toolbox (compute-fbank-feats.py </t>
    </r>
    <r>
      <rPr>
        <rFont val="Calibri"/>
        <color rgb="FF801900"/>
        <sz val="11.0"/>
      </rPr>
      <t>from ESPnet</t>
    </r>
    <r>
      <rPr>
        <rFont val="Calibri"/>
        <b/>
        <color rgb="FF801900"/>
        <sz val="11.0"/>
      </rPr>
      <t xml:space="preserve">) </t>
    </r>
    <r>
      <rPr>
        <rFont val="Calibri"/>
        <color rgb="FF801900"/>
        <sz val="11.0"/>
      </rPr>
      <t>with changed params:
fs=16000      # sampling frequency
fmax=7800     # maximum frequency
fmin=80       # minimum frequency
n_mels=80     # number of mel basis
n_fft=</t>
    </r>
    <r>
      <rPr>
        <rFont val="Calibri"/>
        <b/>
        <color rgb="FF801900"/>
        <sz val="11.0"/>
      </rPr>
      <t>512</t>
    </r>
    <r>
      <rPr>
        <rFont val="Calibri"/>
        <color rgb="FF801900"/>
        <sz val="11.0"/>
      </rPr>
      <t xml:space="preserve">    # number of fft points
n_shift=</t>
    </r>
    <r>
      <rPr>
        <rFont val="Calibri"/>
        <b/>
        <color rgb="FF801900"/>
        <sz val="11.0"/>
      </rPr>
      <t>160</t>
    </r>
    <r>
      <rPr>
        <rFont val="Calibri"/>
        <color rgb="FF801900"/>
        <sz val="11.0"/>
      </rPr>
      <t xml:space="preserve"> # number of shift points
win_length=</t>
    </r>
    <r>
      <rPr>
        <rFont val="Calibri"/>
        <b/>
        <color rgb="FF801900"/>
        <sz val="11.0"/>
      </rPr>
      <t>512</t>
    </r>
    <r>
      <rPr>
        <rFont val="Calibri"/>
        <color rgb="FF801900"/>
        <sz val="11.0"/>
      </rPr>
      <t xml:space="preserve"> # window length
</t>
    </r>
    <r>
      <rPr>
        <rFont val="Calibri"/>
        <b/>
        <color rgb="FF801900"/>
        <sz val="11.0"/>
      </rPr>
      <t>Obs.</t>
    </r>
    <r>
      <rPr>
        <rFont val="Calibri"/>
        <color rgb="FF801900"/>
        <sz val="11.0"/>
      </rPr>
      <t xml:space="preserve"> </t>
    </r>
    <r>
      <rPr>
        <rFont val="Calibri"/>
        <color rgb="FF000000"/>
        <sz val="11.0"/>
      </rPr>
      <t xml:space="preserve">Here I did not change the name of the feature files, so the ones computed previously were most probably overwritten
</t>
    </r>
    <r>
      <rPr>
        <rFont val="Calibri"/>
        <b/>
        <color rgb="FF801900"/>
        <sz val="11.0"/>
      </rPr>
      <t xml:space="preserve">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 xml:space="preserve">on CPU
In case I still get bad results, I will try with no feature normalization !!
</t>
    </r>
    <r>
      <rPr>
        <rFont val="Calibri"/>
        <b/>
        <color rgb="FF801900"/>
        <sz val="11.0"/>
      </rPr>
      <t>Conclusion:</t>
    </r>
    <r>
      <rPr>
        <rFont val="Calibri"/>
        <color rgb="FF801900"/>
        <sz val="11.0"/>
      </rPr>
      <t xml:space="preserve"> we </t>
    </r>
    <r>
      <rPr>
        <rFont val="Calibri"/>
        <b/>
        <color rgb="FF801900"/>
        <sz val="11.0"/>
      </rPr>
      <t>get the same WER</t>
    </r>
    <r>
      <rPr>
        <rFont val="Calibri"/>
        <color rgb="FF801900"/>
        <sz val="11.0"/>
      </rPr>
      <t xml:space="preserve"> scores even </t>
    </r>
    <r>
      <rPr>
        <rFont val="Calibri"/>
        <b/>
        <color rgb="FF801900"/>
        <sz val="11.0"/>
      </rPr>
      <t xml:space="preserve">for diff fft length </t>
    </r>
    <r>
      <rPr>
        <rFont val="Calibri"/>
        <color rgb="FF801900"/>
        <sz val="11.0"/>
      </rPr>
      <t xml:space="preserve">and diff extr methods (Kaldi vs Librosa). </t>
    </r>
    <r>
      <rPr>
        <rFont val="Calibri"/>
        <b/>
        <color rgb="FF801900"/>
        <sz val="11.0"/>
      </rPr>
      <t>How is it possible?</t>
    </r>
  </si>
  <si>
    <r>
      <rPr>
        <rFont val="Calibri"/>
        <b/>
        <color rgb="FFCC0000"/>
        <sz val="11.0"/>
      </rPr>
      <t>CROSS-test: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advEx_compr_</t>
    </r>
    <r>
      <rPr>
        <rFont val="Calibri"/>
        <b/>
        <i/>
        <color rgb="FF000000"/>
        <sz val="11.0"/>
      </rPr>
      <t>64kbps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compr_128kbps</t>
    </r>
    <r>
      <rPr>
        <rFont val="Calibri"/>
        <color rgb="FF000000"/>
        <sz val="11.0"/>
      </rPr>
      <t>_scaled0.7_ONLY_fbanks-Librosa_NO-cmvn</t>
    </r>
  </si>
  <si>
    <t>Clean/original raw test set</t>
  </si>
  <si>
    <t>Orig AdvEx features of test set</t>
  </si>
  <si>
    <t>Reconstructed AdvEx audio</t>
  </si>
  <si>
    <r>
      <rPr>
        <rFont val="Calibri"/>
        <color rgb="FF000000"/>
        <sz val="11.0"/>
      </rPr>
      <t xml:space="preserve">Best (smaller) result for compressed AdvEx audio </t>
    </r>
    <r>
      <rPr>
        <rFont val="Calibri"/>
        <b/>
        <color rgb="FF801900"/>
        <sz val="11.0"/>
      </rPr>
      <t>(24 kbps)</t>
    </r>
  </si>
  <si>
    <t>CER %</t>
  </si>
  <si>
    <r>
      <rPr>
        <rFont val="Calibri"/>
        <b/>
        <color rgb="FFCC0000"/>
        <sz val="11.0"/>
      </rPr>
      <t>CROSS-test:</t>
    </r>
    <r>
      <rPr>
        <rFont val="Calibri"/>
        <color rgb="FF000000"/>
        <sz val="11.0"/>
      </rPr>
      <t xml:space="preserve"> Decoding </t>
    </r>
    <r>
      <rPr>
        <rFont val="Calibri"/>
        <i/>
        <color rgb="FF000000"/>
        <sz val="11.0"/>
      </rPr>
      <t>advEx_compr</t>
    </r>
    <r>
      <rPr>
        <rFont val="Calibri"/>
        <b/>
        <i/>
        <color rgb="FF000000"/>
        <sz val="11.0"/>
      </rPr>
      <t>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compr_128kbps</t>
    </r>
    <r>
      <rPr>
        <rFont val="Calibri"/>
        <color rgb="FF000000"/>
        <sz val="11.0"/>
      </rPr>
      <t>_scaled0.7_ONLY_fbanks-Librosa_NO-cmvn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</si>
  <si>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_25.01.2020.yaml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</si>
  <si>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t>WER %</t>
  </si>
  <si>
    <r>
      <rPr>
        <rFont val="Calibri"/>
        <color rgb="FF000000"/>
        <sz val="11.0"/>
      </rPr>
      <t xml:space="preserve">./run_ius_raw_onlyFbanks_NO-cmvn.sh
Best network architecture for VoxForge Italian, according to other papers;
</t>
    </r>
    <r>
      <rPr>
        <rFont val="Calibri"/>
        <b/>
        <color rgb="FF801900"/>
        <sz val="11.0"/>
      </rPr>
      <t xml:space="preserve">ONLY Kaldi </t>
    </r>
    <r>
      <rPr>
        <rFont val="Calibri"/>
        <b/>
        <color rgb="FF000000"/>
        <sz val="11.0"/>
      </rPr>
      <t>fbanks (</t>
    </r>
    <r>
      <rPr>
        <rFont val="Calibri"/>
        <b/>
        <color rgb="FF801900"/>
        <sz val="11.0"/>
      </rPr>
      <t>NO pitch!!!</t>
    </r>
    <r>
      <rPr>
        <rFont val="Calibri"/>
        <b/>
        <color rgb="FF000000"/>
        <sz val="11.0"/>
      </rPr>
      <t xml:space="preserve">)
</t>
    </r>
    <r>
      <rPr>
        <rFont val="Calibri"/>
        <b/>
        <color rgb="FF801900"/>
        <sz val="11.0"/>
      </rPr>
      <t xml:space="preserve">*NO CMVN normalization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>on CPU
Used</t>
    </r>
    <r>
      <rPr>
        <rFont val="Calibri"/>
        <i/>
        <color rgb="FF000000"/>
        <sz val="11.0"/>
      </rPr>
      <t xml:space="preserve"> fbank_only_kaldi_23.02.2020.conf</t>
    </r>
    <r>
      <rPr>
        <rFont val="Calibri"/>
        <color rgb="FF000000"/>
        <sz val="11.0"/>
      </rPr>
      <t xml:space="preserve">:
--sample-frequency=16000 
--num-mel-bins=80
--dither=0
--energy-floor=0.1
--frame-length=25
--frame-shift=10
--high-freq=7800
--low-freq=80
--preemphasis-coefficient=0
--window-type="hanning"
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</si>
  <si>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compr_64kbps</t>
    </r>
    <r>
      <rPr>
        <rFont val="Calibri"/>
        <color rgb="FF000000"/>
        <sz val="11.0"/>
      </rPr>
      <t>_scaled0.7_ONLY_fbanks-Librosa_NO-cmvn</t>
    </r>
  </si>
  <si>
    <t>24.02.2020</t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</si>
  <si>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advEx_compr</t>
    </r>
    <r>
      <rPr>
        <rFont val="Calibri"/>
        <b/>
        <i/>
        <color rgb="FF000000"/>
        <sz val="11.0"/>
      </rPr>
      <t>_64kbps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compr_64kbps</t>
    </r>
    <r>
      <rPr>
        <rFont val="Calibri"/>
        <color rgb="FF000000"/>
        <sz val="11.0"/>
      </rPr>
      <t>_scaled0.7_ONLY_fbanks-Librosa_NO-cmvn</t>
    </r>
  </si>
  <si>
    <r>
      <rPr>
        <rFont val="Calibri"/>
        <i/>
        <color rgb="FF000000"/>
        <sz val="11.0"/>
      </rPr>
      <t xml:space="preserve">./run_ius_raw_onlyFbanks_NO-cmvn_kaldi_updated_23.02.2020.sh
</t>
    </r>
    <r>
      <rPr>
        <rFont val="Calibri"/>
        <color rgb="FF000000"/>
        <sz val="11.0"/>
      </rPr>
      <t xml:space="preserve">
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_25.01.2020.yaml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 xml:space="preserve">(for decoding)
Training +decoding took </t>
    </r>
    <r>
      <rPr>
        <rFont val="Calibri"/>
        <b/>
        <color rgb="FF000000"/>
        <sz val="11.0"/>
      </rPr>
      <t xml:space="preserve">9.93 h
</t>
    </r>
    <r>
      <rPr>
        <rFont val="Calibri"/>
        <color rgb="FF000000"/>
        <sz val="11.0"/>
      </rPr>
      <t xml:space="preserve">
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</si>
  <si>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advEx_compr</t>
    </r>
    <r>
      <rPr>
        <rFont val="Calibri"/>
        <b/>
        <i/>
        <color rgb="FF000000"/>
        <sz val="11.0"/>
      </rPr>
      <t>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compr_64kbps</t>
    </r>
    <r>
      <rPr>
        <rFont val="Calibri"/>
        <color rgb="FF000000"/>
        <sz val="11.0"/>
      </rPr>
      <t>_scaled0.7_ONLY_fbanks-Librosa_NO-cmvn</t>
    </r>
  </si>
  <si>
    <t>whitenoise</t>
  </si>
  <si>
    <r>
      <rPr>
        <rFont val="Calibri"/>
        <color rgb="FF000000"/>
        <sz val="11.0"/>
      </rPr>
      <t xml:space="preserve">Best network architecture for VoxForge Italian, according to other papers;
</t>
    </r>
    <r>
      <rPr>
        <rFont val="Calibri"/>
        <b/>
        <color rgb="FF801900"/>
        <sz val="11.0"/>
      </rPr>
      <t xml:space="preserve">ONLY Kaldi </t>
    </r>
    <r>
      <rPr>
        <rFont val="Calibri"/>
        <b/>
        <color rgb="FF000000"/>
        <sz val="11.0"/>
      </rPr>
      <t>fbanks (</t>
    </r>
    <r>
      <rPr>
        <rFont val="Calibri"/>
        <b/>
        <color rgb="FF801900"/>
        <sz val="11.0"/>
      </rPr>
      <t>NO pitch!!!</t>
    </r>
    <r>
      <rPr>
        <rFont val="Calibri"/>
        <b/>
        <color rgb="FF000000"/>
        <sz val="11.0"/>
      </rPr>
      <t xml:space="preserve">)
</t>
    </r>
    <r>
      <rPr>
        <rFont val="Calibri"/>
        <b/>
        <color rgb="FF801900"/>
        <sz val="11.0"/>
      </rPr>
      <t xml:space="preserve">*NO CMVN normalization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>on CPU
Used</t>
    </r>
    <r>
      <rPr>
        <rFont val="Calibri"/>
        <i/>
        <color rgb="FF000000"/>
        <sz val="11.0"/>
      </rPr>
      <t xml:space="preserve"> fbank_only_kaldi_23.02.2020</t>
    </r>
    <r>
      <rPr>
        <rFont val="Calibri"/>
        <i/>
        <color rgb="FFCC0000"/>
        <sz val="11.0"/>
      </rPr>
      <t>_</t>
    </r>
    <r>
      <rPr>
        <rFont val="Calibri"/>
        <b/>
        <i/>
        <color rgb="FFCC0000"/>
        <sz val="11.0"/>
      </rPr>
      <t>updated</t>
    </r>
    <r>
      <rPr>
        <rFont val="Calibri"/>
        <i/>
        <color rgb="FF000000"/>
        <sz val="11.0"/>
      </rPr>
      <t>.conf</t>
    </r>
    <r>
      <rPr>
        <rFont val="Calibri"/>
        <color rgb="FF000000"/>
        <sz val="11.0"/>
      </rPr>
      <t xml:space="preserve">:
--sample-frequency=16000 
--snip-edges=false
--preemphasis-coefficient=0
--window-type=hanning
--remove-dc-offset=false
--frame-length=25
--frame-shift=10
--raw-energy=false
--use-log-fbank=true
--use-power=false
--dither=0
--energy-floor=0.1
–num-mel-bins=80
--high-freq=7800
--low-freq=80
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</si>
  <si>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advEx_compr</t>
    </r>
    <r>
      <rPr>
        <rFont val="Calibri"/>
        <b/>
        <i/>
        <color rgb="FF000000"/>
        <sz val="11.0"/>
      </rPr>
      <t>_16kbps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compr_64kbps</t>
    </r>
    <r>
      <rPr>
        <rFont val="Calibri"/>
        <color rgb="FF000000"/>
        <sz val="11.0"/>
      </rPr>
      <t>_scaled0.7_ONLY_fbanks-Librosa_NO-cmvn</t>
    </r>
  </si>
  <si>
    <r>
      <rPr>
        <rFont val="Calibri"/>
        <color rgb="FF000000"/>
        <sz val="11.0"/>
      </rPr>
      <t xml:space="preserve">Datasets augmented with </t>
    </r>
    <r>
      <rPr>
        <rFont val="Calibri"/>
        <b/>
        <color rgb="FF000000"/>
        <sz val="11.0"/>
      </rPr>
      <t xml:space="preserve">brownnoise </t>
    </r>
    <r>
      <rPr>
        <rFont val="Calibri"/>
        <color rgb="FF000000"/>
        <sz val="11.0"/>
      </rPr>
      <t xml:space="preserve">render </t>
    </r>
    <r>
      <rPr>
        <rFont val="Calibri"/>
        <b/>
        <color rgb="FF000000"/>
        <sz val="11.0"/>
      </rPr>
      <t xml:space="preserve">the smallest error rates </t>
    </r>
    <r>
      <rPr>
        <rFont val="Calibri"/>
        <color rgb="FF000000"/>
        <sz val="11.0"/>
      </rPr>
      <t>→ even smaller than the error rates for AdvEx (even at very low, negative SNRs)</t>
    </r>
  </si>
  <si>
    <t>whitenoise compr</t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</si>
  <si>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_25.01.2020.yaml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</si>
  <si>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t>Quite bad results !!</t>
  </si>
  <si>
    <r>
      <rPr>
        <rFont val="Calibri"/>
        <i/>
        <color rgb="FF000000"/>
        <sz val="11.0"/>
      </rPr>
      <t xml:space="preserve">./run_ius_raw_onlyFbanks-Librosa_NO-cmvn.sh
</t>
    </r>
    <r>
      <rPr>
        <rFont val="Calibri"/>
        <color rgb="FF000000"/>
        <sz val="11.0"/>
      </rPr>
      <t xml:space="preserve">
Best network architecture for VoxForge Italian, according to other papers;
</t>
    </r>
    <r>
      <rPr>
        <rFont val="Calibri"/>
        <b/>
        <color rgb="FF801900"/>
        <sz val="11.0"/>
      </rPr>
      <t xml:space="preserve">ONLY Librosa </t>
    </r>
    <r>
      <rPr>
        <rFont val="Calibri"/>
        <b/>
        <color rgb="FF000000"/>
        <sz val="11.0"/>
      </rPr>
      <t>fbanks (</t>
    </r>
    <r>
      <rPr>
        <rFont val="Calibri"/>
        <b/>
        <color rgb="FF801900"/>
        <sz val="11.0"/>
      </rPr>
      <t>NO pitch!!!</t>
    </r>
    <r>
      <rPr>
        <rFont val="Calibri"/>
        <b/>
        <color rgb="FF000000"/>
        <sz val="11.0"/>
      </rPr>
      <t xml:space="preserve">) </t>
    </r>
    <r>
      <rPr>
        <rFont val="Calibri"/>
        <color rgb="FF000000"/>
        <sz val="11.0"/>
      </rPr>
      <t xml:space="preserve">- computed on 22.02.2020
</t>
    </r>
    <r>
      <rPr>
        <rFont val="Calibri"/>
        <b/>
        <color rgb="FF801900"/>
        <sz val="11.0"/>
      </rPr>
      <t xml:space="preserve">*NO CMVN normalization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 xml:space="preserve">on CPU
fbank_params:
fs=16000      # sampling frequency
fmax=7800     # maximum frequency
fmin=80       # minimum frequency
n_mels=80     # number of mel basis
n_fft=512    # number of fft points
n_shift=160
win_length=512
window=hann
Training +decoding took </t>
    </r>
    <r>
      <rPr>
        <rFont val="Calibri"/>
        <b/>
        <color rgb="FF000000"/>
        <sz val="11.0"/>
      </rPr>
      <t>9.75 h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</si>
  <si>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compr_24kbps</t>
    </r>
    <r>
      <rPr>
        <rFont val="Calibri"/>
        <color rgb="FF000000"/>
        <sz val="11.0"/>
      </rPr>
      <t>_scaled0.7_ONLY_fbanks-Librosa_NO-cmvn</t>
    </r>
  </si>
  <si>
    <r>
      <rPr>
        <rFont val="Calibri"/>
        <color rgb="FF000000"/>
        <sz val="11.0"/>
      </rPr>
      <t xml:space="preserve">Datasets augmented with </t>
    </r>
    <r>
      <rPr>
        <rFont val="Calibri"/>
        <b/>
        <color rgb="FF000000"/>
        <sz val="11.0"/>
      </rPr>
      <t xml:space="preserve">brownnoise </t>
    </r>
    <r>
      <rPr>
        <rFont val="Calibri"/>
        <color rgb="FF000000"/>
        <sz val="11.0"/>
      </rPr>
      <t xml:space="preserve">render </t>
    </r>
    <r>
      <rPr>
        <rFont val="Calibri"/>
        <b/>
        <color rgb="FF000000"/>
        <sz val="11.0"/>
      </rPr>
      <t xml:space="preserve">the smallest error rates </t>
    </r>
    <r>
      <rPr>
        <rFont val="Calibri"/>
        <color rgb="FF000000"/>
        <sz val="11.0"/>
      </rPr>
      <t>→ even smaller than the error rates for AdvEx</t>
    </r>
  </si>
  <si>
    <t>25.01.2020</t>
  </si>
  <si>
    <r>
      <rPr>
        <rFont val="Calibri"/>
        <color rgb="FF000000"/>
        <sz val="11.0"/>
      </rPr>
      <t xml:space="preserve">raw (original wavs, computed </t>
    </r>
    <r>
      <rPr>
        <rFont val="Calibri"/>
        <b/>
        <color rgb="FF000000"/>
        <sz val="11.0"/>
      </rPr>
      <t>MFCCs</t>
    </r>
    <r>
      <rPr>
        <rFont val="Calibri"/>
        <color rgb="FF000000"/>
        <sz val="11.0"/>
      </rPr>
      <t xml:space="preserve"> with following conf:
--sample-frequency=16000
--low-freq=20 # the default.
--high-freq=7800 # the default is zero meaning use the Nyquist (8k in this case).
</t>
    </r>
    <r>
      <rPr>
        <rFont val="Calibri"/>
        <b/>
        <color rgb="FF000000"/>
        <sz val="11.0"/>
      </rPr>
      <t xml:space="preserve">--num-mel-bins=40
--num-ceps=20
make-mfcc-pitch.sh </t>
    </r>
    <r>
      <rPr>
        <rFont val="Calibri"/>
        <color rgb="FF000000"/>
        <sz val="11.0"/>
      </rPr>
      <t>was used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</si>
  <si>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advEx_compr</t>
    </r>
    <r>
      <rPr>
        <rFont val="Calibri"/>
        <b/>
        <i/>
        <color rgb="FF000000"/>
        <sz val="11.0"/>
      </rPr>
      <t>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compr_24kbps</t>
    </r>
    <r>
      <rPr>
        <rFont val="Calibri"/>
        <color rgb="FF000000"/>
        <sz val="11.0"/>
      </rPr>
      <t>_scaled0.7_ONLY_fbanks-Librosa_NO-cmvn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</si>
  <si>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ss0.5</t>
    </r>
    <r>
      <rPr>
        <rFont val="Calibri"/>
        <color rgb="FF000000"/>
        <sz val="11.0"/>
      </rPr>
      <t>_25.01.2020.yaml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</si>
  <si>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t>use MFCCs (uncorrelated) insetad of fbanks !! 
~ 7 hours training</t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</si>
  <si>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advEx_compr</t>
    </r>
    <r>
      <rPr>
        <rFont val="Calibri"/>
        <b/>
        <i/>
        <color rgb="FF000000"/>
        <sz val="11.0"/>
      </rPr>
      <t>_16kbps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compr_24kbps</t>
    </r>
    <r>
      <rPr>
        <rFont val="Calibri"/>
        <color rgb="FF000000"/>
        <sz val="11.0"/>
      </rPr>
      <t>_scaled0.7_ONLY_fbanks-Librosa_NO-cmvn</t>
    </r>
  </si>
  <si>
    <t>Quite bad results for 16kbps compressed !!</t>
  </si>
  <si>
    <r>
      <rPr>
        <rFont val="Calibri"/>
        <color rgb="FF000000"/>
        <sz val="11.0"/>
      </rPr>
      <t xml:space="preserve">raw (original wavs, computed </t>
    </r>
    <r>
      <rPr>
        <rFont val="Calibri"/>
        <b/>
        <color rgb="FF000000"/>
        <sz val="11.0"/>
      </rPr>
      <t>MFCCs</t>
    </r>
    <r>
      <rPr>
        <rFont val="Calibri"/>
        <color rgb="FF000000"/>
        <sz val="11.0"/>
      </rPr>
      <t xml:space="preserve"> with following conf:
--sample-frequency=16000
--low-freq=20 # the default.
--high-freq=7800 # the default is zero meaning use the Nyquist (8k in this case).
</t>
    </r>
    <r>
      <rPr>
        <rFont val="Calibri"/>
        <b/>
        <color rgb="FF000000"/>
        <sz val="11.0"/>
      </rPr>
      <t xml:space="preserve">--num-mel-bins=40
--num-ceps=13
</t>
    </r>
    <r>
      <rPr>
        <rFont val="Calibri"/>
        <b/>
        <color rgb="FFFF3333"/>
        <sz val="11.0"/>
      </rPr>
      <t>+ delta features !</t>
    </r>
  </si>
  <si>
    <t>28.02.2020</t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</si>
  <si>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ss0.5</t>
    </r>
    <r>
      <rPr>
        <rFont val="Calibri"/>
        <color rgb="FF000000"/>
        <sz val="11.0"/>
      </rPr>
      <t>_25.01.2020.yaml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20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</si>
  <si>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t>pinknoise</t>
  </si>
  <si>
    <r>
      <rPr>
        <rFont val="Calibri"/>
        <color rgb="FF000000"/>
        <sz val="11.0"/>
      </rPr>
      <t>raw (reconstructed wavs from the</t>
    </r>
    <r>
      <rPr>
        <rFont val="Calibri"/>
        <b/>
        <color rgb="FF000000"/>
        <sz val="11.0"/>
      </rPr>
      <t xml:space="preserve"> Librosa extracted feature of original wavs</t>
    </r>
    <r>
      <rPr>
        <rFont val="Calibri"/>
        <color rgb="FF000000"/>
        <sz val="11.0"/>
      </rPr>
      <t xml:space="preserve">)
</t>
    </r>
    <r>
      <rPr>
        <rFont val="Calibri"/>
        <b/>
        <color rgb="FFCC0000"/>
        <sz val="11.0"/>
      </rPr>
      <t>This was a sanity check experiment, to see how good the reconstructed audio from the features is recognized !!</t>
    </r>
  </si>
  <si>
    <r>
      <rPr>
        <rFont val="Calibri"/>
        <color rgb="FF000000"/>
        <sz val="11.0"/>
      </rPr>
      <t xml:space="preserve">Use </t>
    </r>
    <r>
      <rPr>
        <rFont val="Calibri"/>
        <b/>
        <color rgb="FF000000"/>
        <sz val="11.0"/>
      </rPr>
      <t>13 MFCCs</t>
    </r>
    <r>
      <rPr>
        <rFont val="Calibri"/>
        <color rgb="FF000000"/>
        <sz val="11.0"/>
      </rPr>
      <t xml:space="preserve"> </t>
    </r>
    <r>
      <rPr>
        <rFont val="Calibri"/>
        <b/>
        <color rgb="FF000000"/>
        <sz val="11.0"/>
      </rPr>
      <t>+ delta features</t>
    </r>
    <r>
      <rPr>
        <rFont val="Calibri"/>
        <color rgb="FF000000"/>
        <sz val="11.0"/>
      </rPr>
      <t xml:space="preserve"> !!</t>
    </r>
  </si>
  <si>
    <t>Pinknoise compr</t>
  </si>
  <si>
    <t>Pinknoise</t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</si>
  <si>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_19.01.2020.yaml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</si>
  <si>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t>27.01.2020</t>
  </si>
  <si>
    <t>brownnoise</t>
  </si>
  <si>
    <r>
      <rPr>
        <rFont val="Calibri"/>
        <color rgb="FF000000"/>
        <sz val="11.0"/>
      </rPr>
      <t xml:space="preserve">Best network architecture for VoxForge Italian, according to other papers;
I built </t>
    </r>
    <r>
      <rPr>
        <rFont val="Calibri"/>
        <b/>
        <color rgb="FF000000"/>
        <sz val="11.0"/>
      </rPr>
      <t>reconstructed audio for the 7242 wav samples</t>
    </r>
    <r>
      <rPr>
        <rFont val="Calibri"/>
        <color rgb="FF000000"/>
        <sz val="11.0"/>
      </rPr>
      <t xml:space="preserve"> in the</t>
    </r>
    <r>
      <rPr>
        <rFont val="Calibri"/>
        <b/>
        <color rgb="FF000000"/>
        <sz val="11.0"/>
      </rPr>
      <t xml:space="preserve"> original test set</t>
    </r>
    <r>
      <rPr>
        <rFont val="Calibri"/>
        <color rgb="FF000000"/>
        <sz val="11.0"/>
      </rPr>
      <t xml:space="preserve"> – </t>
    </r>
    <r>
      <rPr>
        <rFont val="Calibri"/>
        <b/>
        <color rgb="FF000000"/>
        <sz val="11.0"/>
        <u/>
      </rPr>
      <t xml:space="preserve">clean/ non adversarial </t>
    </r>
    <r>
      <rPr>
        <rFont val="Calibri"/>
        <color rgb="FF000000"/>
        <sz val="11.0"/>
      </rPr>
      <t xml:space="preserve">(using the script </t>
    </r>
    <r>
      <rPr>
        <rFont val="Calibri"/>
        <i/>
        <color rgb="FF000000"/>
        <sz val="11.0"/>
      </rPr>
      <t xml:space="preserve">reconstruct_et_raw_ONLY_fbanks-Librosa_noCMVN_ius.sh </t>
    </r>
    <r>
      <rPr>
        <rFont val="Calibri"/>
        <color rgb="FF000000"/>
        <sz val="11.0"/>
      </rPr>
      <t xml:space="preserve">)
</t>
    </r>
    <r>
      <rPr>
        <rFont val="Calibri"/>
        <i/>
        <color rgb="FF000000"/>
        <sz val="11.0"/>
      </rPr>
      <t xml:space="preserve">
</t>
    </r>
    <r>
      <rPr>
        <rFont val="Calibri"/>
        <color rgb="FF000000"/>
        <sz val="11.0"/>
      </rPr>
      <t xml:space="preserve">
then attempted to recognize them again and see if the Librosa-extracted features are an accurate and good-scoring representation of original audio → if they are, the recognition errors should not differ too much from the exp on 23.02.2020 done on raw samples and Librosa features extracted from the original audio
</t>
    </r>
    <r>
      <rPr>
        <rFont val="Calibri"/>
        <b/>
        <color rgb="FF000000"/>
        <sz val="11.0"/>
      </rPr>
      <t xml:space="preserve">Conclusion: </t>
    </r>
    <r>
      <rPr>
        <rFont val="Calibri"/>
        <color rgb="FF000000"/>
        <sz val="11.0"/>
      </rPr>
      <t xml:space="preserve">the decoding results for the reconstructed audio from Librosa features are </t>
    </r>
    <r>
      <rPr>
        <rFont val="Calibri"/>
        <i/>
        <color rgb="FF000000"/>
        <sz val="11.0"/>
      </rPr>
      <t xml:space="preserve">slightly </t>
    </r>
    <r>
      <rPr>
        <rFont val="Calibri"/>
        <color rgb="FF000000"/>
        <sz val="11.0"/>
      </rPr>
      <t xml:space="preserve">worse, but still the speech was recognized. This is quite expected because the reconstructed audio has slightly less quality than the original </t>
    </r>
  </si>
  <si>
    <r>
      <rPr>
        <rFont val="Calibri"/>
        <color rgb="FF000000"/>
        <sz val="11.0"/>
      </rPr>
      <t>raw</t>
    </r>
    <r>
      <rPr>
        <rFont val="Calibri"/>
        <b/>
        <color rgb="FF000000"/>
        <sz val="11.0"/>
      </rPr>
      <t xml:space="preserve"> ITALIAN </t>
    </r>
    <r>
      <rPr>
        <rFont val="Calibri"/>
        <color rgb="FF000000"/>
        <sz val="11.0"/>
      </rPr>
      <t xml:space="preserve">(original wavs, computed </t>
    </r>
    <r>
      <rPr>
        <rFont val="Calibri"/>
        <b/>
        <color rgb="FF000000"/>
        <sz val="11.0"/>
      </rPr>
      <t>MFCCs</t>
    </r>
    <r>
      <rPr>
        <rFont val="Calibri"/>
        <color rgb="FF000000"/>
        <sz val="11.0"/>
      </rPr>
      <t xml:space="preserve"> with following conf:
--sample-frequency=16000
--low-freq=20 # the default.
--high-freq=7800 # the default is zero meaning use the Nyquist (8k in this case).
</t>
    </r>
    <r>
      <rPr>
        <rFont val="Calibri"/>
        <b/>
        <color rgb="FF000000"/>
        <sz val="11.0"/>
      </rPr>
      <t>--num-mel-bins=40
--num-ceps=20</t>
    </r>
  </si>
  <si>
    <t>brownnoise compr</t>
  </si>
  <si>
    <t>N/A (I only reconstructed test set audio, not dev set)</t>
  </si>
  <si>
    <t>N/A (not applicable)</t>
  </si>
  <si>
    <t>26.02.2020</t>
  </si>
  <si>
    <t>Used train and decode conf files:
train_e4_subsamp12211_unit320_proj320_d1_300_mtlalpha0.3_epo20_ss0.5_25.01.2020.yaml
decode_beam-sz10_ctcw-0.3_19.01.2020.yaml
4 enc layers with subsampling (1_2_2_1_1), 
320 units and projections (instead of 512 like so far)
1 dec layers, 300 units instead of 512
mtl_alpha = 0.3
sampling_prob = 0.5 (scheduled sampling)
delta_do = false
batch_size = 35 
# epochs = 20
ctc_weight = 0.3
beam_size = 10 (for decoding)</t>
  </si>
  <si>
    <t>use MFCCs instead of fbanks for ITALIAN database; wanted to check the WER scores with the ones reported here https://gitlab.lrz.de/no72bak/espnet/blob/master/egs/voxforge/asr1/RESULTS.md
Conclusion: CER results were quite close to the ones reported for the same RNN architecture (~12-13%), but WER is crazily high !</t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</si>
  <si>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FF3333"/>
        <sz val="11.0"/>
      </rPr>
      <t>128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</si>
  <si>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>Used train and decode conf files:
train_e4_subsamp12211_unit320_proj320_d1_300_mtlalpha0.3_</t>
    </r>
    <r>
      <rPr>
        <rFont val="Calibri"/>
        <b/>
        <color rgb="FF000000"/>
        <sz val="11.0"/>
      </rPr>
      <t>epo20</t>
    </r>
    <r>
      <rPr>
        <rFont val="Calibri"/>
        <color rgb="FF000000"/>
        <sz val="11.0"/>
      </rPr>
      <t>_ss-0.5_</t>
    </r>
    <r>
      <rPr>
        <rFont val="Calibri"/>
        <b/>
        <color rgb="FF000000"/>
        <sz val="11.0"/>
      </rPr>
      <t>25.01.2020</t>
    </r>
    <r>
      <rPr>
        <rFont val="Calibri"/>
        <color rgb="FF000000"/>
        <sz val="11.0"/>
      </rPr>
      <t>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</si>
  <si>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t>babblenoise</t>
  </si>
  <si>
    <r>
      <rPr>
        <rFont val="Calibri"/>
        <color rgb="FF000000"/>
        <sz val="11.0"/>
      </rPr>
      <t xml:space="preserve">raw </t>
    </r>
    <r>
      <rPr>
        <rFont val="Calibri"/>
        <b/>
        <color rgb="FF000000"/>
        <sz val="11.0"/>
      </rPr>
      <t xml:space="preserve">ITALIAN </t>
    </r>
    <r>
      <rPr>
        <rFont val="Calibri"/>
        <color rgb="FF000000"/>
        <sz val="11.0"/>
      </rPr>
      <t>(original wavs,</t>
    </r>
    <r>
      <rPr>
        <rFont val="Calibri"/>
        <b/>
        <color rgb="FF000000"/>
        <sz val="11.0"/>
      </rPr>
      <t xml:space="preserve"> 83 fbank features</t>
    </r>
    <r>
      <rPr>
        <rFont val="Calibri"/>
        <color rgb="FF000000"/>
        <sz val="11.0"/>
      </rPr>
      <t xml:space="preserve"> including pitch, like in the original recipe)
--sample-frequency=16000
</t>
    </r>
    <r>
      <rPr>
        <rFont val="Calibri"/>
        <b/>
        <color rgb="FF000000"/>
        <sz val="11.0"/>
      </rPr>
      <t>--num-mel-bins=80</t>
    </r>
  </si>
  <si>
    <t>babblenoise compr</t>
  </si>
  <si>
    <r>
      <rPr>
        <rFont val="Calibri"/>
        <i/>
        <color rgb="FF000000"/>
        <sz val="11.0"/>
      </rPr>
      <t xml:space="preserve">./run_ius_compr_128kbps_scaled0.7_onlyFbanks-Librosa_NO-cmvn.sh
</t>
    </r>
    <r>
      <rPr>
        <rFont val="Calibri"/>
        <color rgb="FF000000"/>
        <sz val="11.0"/>
      </rPr>
      <t xml:space="preserve">
Best network architecture for VoxForge Italian, according to other papers;
</t>
    </r>
    <r>
      <rPr>
        <rFont val="Calibri"/>
        <b/>
        <color rgb="FF801900"/>
        <sz val="11.0"/>
      </rPr>
      <t xml:space="preserve">ONLY Librosa </t>
    </r>
    <r>
      <rPr>
        <rFont val="Calibri"/>
        <b/>
        <color rgb="FF000000"/>
        <sz val="11.0"/>
      </rPr>
      <t>fbanks (</t>
    </r>
    <r>
      <rPr>
        <rFont val="Calibri"/>
        <b/>
        <color rgb="FF801900"/>
        <sz val="11.0"/>
      </rPr>
      <t>NO pitch!!!</t>
    </r>
    <r>
      <rPr>
        <rFont val="Calibri"/>
        <b/>
        <color rgb="FF000000"/>
        <sz val="11.0"/>
      </rPr>
      <t xml:space="preserve">) </t>
    </r>
    <r>
      <rPr>
        <rFont val="Calibri"/>
        <color rgb="FF000000"/>
        <sz val="11.0"/>
      </rPr>
      <t xml:space="preserve">- computed on 26.02.2020
</t>
    </r>
    <r>
      <rPr>
        <rFont val="Calibri"/>
        <b/>
        <color rgb="FF801900"/>
        <sz val="11.0"/>
      </rPr>
      <t xml:space="preserve">*NO CMVN normalization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>on CPU
fbank_params:
fs=16000      # sampling frequency
fmax=7800     # maximum frequency
fmin=80       # minimum frequency
n_mels=80     # number of mel basis
n_fft=512    # number of fft points
n_shift=160
win_length=512
window=hann
Training +decoding took …
Inversion of computed features is</t>
    </r>
    <r>
      <rPr>
        <rFont val="Calibri"/>
        <b/>
        <color rgb="FFCC0000"/>
        <sz val="11.0"/>
      </rPr>
      <t xml:space="preserve"> successful (?)
Something went wrong in training the model on 128 kbps compressed data with the new Librosa features  ! -</t>
    </r>
    <r>
      <rPr>
        <rFont val="Calibri"/>
        <color rgb="FFCC0000"/>
        <sz val="11.0"/>
      </rPr>
      <t xml:space="preserve"> maybe early stopping (because there were snapshots for only 10 epochs </t>
    </r>
  </si>
  <si>
    <t>use the exact 83 fbank and pitch features for ITALIAN database and RNN architecture used  https://gitlab.lrz.de/no72bak/espnet/blob/master/egs/voxforge/asr1/RESULTS.md
Conclusion: CER results were exactly the ones reported for the same RNN architecture (~12-13%), but WER is crazily high !
Ludwig’s comment: High WER and low CER at the same time with ctc_weight &gt; 0 is expected.
That is because CTC usually needs a language model, because it is frame-based and doesn't know letter orderings. Attention is sequence-based and also learns letter orderings. You could try to decode
with ctc_weight=0 for an improved WER (but the CER could increase...)</t>
  </si>
  <si>
    <r>
      <rPr>
        <rFont val="Calibri"/>
        <color rgb="FF000000"/>
        <sz val="11.0"/>
      </rPr>
      <t xml:space="preserve">compressed audio with sox (wav →  </t>
    </r>
    <r>
      <rPr>
        <rFont val="Calibri"/>
        <b/>
        <color rgb="FF000000"/>
        <sz val="11.0"/>
      </rPr>
      <t>24 kbps mp3</t>
    </r>
    <r>
      <rPr>
        <rFont val="Calibri"/>
        <color rgb="FF000000"/>
        <sz val="11.0"/>
      </rPr>
      <t xml:space="preserve"> -&gt; 256 kbps wav), 83 features (80 fbanks + 3 pitch)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</si>
  <si>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_epo20_</t>
    </r>
    <r>
      <rPr>
        <rFont val="Calibri"/>
        <b/>
        <color rgb="FF000000"/>
        <sz val="11.0"/>
      </rPr>
      <t>ss0.5</t>
    </r>
    <r>
      <rPr>
        <rFont val="Calibri"/>
        <color rgb="FF000000"/>
        <sz val="11.0"/>
      </rPr>
      <t xml:space="preserve">_25.01.2020.yaml
decode_beam-sz10_batch_sz=15_ctcw-0.3_31.01.2020.yaml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20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</si>
  <si>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 xml:space="preserve">A </t>
    </r>
    <r>
      <rPr>
        <rFont val="Calibri"/>
        <b/>
        <color rgb="FF000000"/>
        <sz val="11.0"/>
      </rPr>
      <t xml:space="preserve">performance degradation </t>
    </r>
    <r>
      <rPr>
        <rFont val="Calibri"/>
        <color rgb="FF000000"/>
        <sz val="11.0"/>
      </rPr>
      <t>can be clearly noted from the CER/WER score in comparison with the ones above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</si>
  <si>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FF3333"/>
        <sz val="11.0"/>
      </rPr>
      <t>128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</si>
  <si>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>Decoding results for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801900"/>
        <sz val="11.0"/>
      </rPr>
      <t>compr_128kbps</t>
    </r>
    <r>
      <rPr>
        <rFont val="Calibri"/>
        <b/>
        <i/>
        <color rgb="FF000000"/>
        <sz val="11.0"/>
      </rPr>
      <t>_scaled0.7_onlyFbanks-Librosa_NO-cmvn</t>
    </r>
    <r>
      <rPr>
        <rFont val="Calibri"/>
        <i/>
        <color rgb="FF000000"/>
        <sz val="11.0"/>
      </rPr>
      <t xml:space="preserve"> </t>
    </r>
    <r>
      <rPr>
        <rFont val="Calibri"/>
        <color rgb="FF000000"/>
        <sz val="11.0"/>
      </rPr>
      <t xml:space="preserve">test set augmented with noise; results in the table  represent </t>
    </r>
    <r>
      <rPr>
        <rFont val="Calibri"/>
        <b/>
        <color rgb="FF000000"/>
        <sz val="11.0"/>
      </rPr>
      <t>% CER/WER →</t>
    </r>
    <r>
      <rPr>
        <rFont val="Calibri"/>
        <color rgb="FF000000"/>
        <sz val="11.0"/>
      </rPr>
      <t xml:space="preserve"> entire decoding took </t>
    </r>
    <r>
      <rPr>
        <rFont val="Calibri"/>
        <color rgb="FFFF3333"/>
        <sz val="11.0"/>
      </rPr>
      <t>? Hours</t>
    </r>
  </si>
  <si>
    <r>
      <rPr>
        <rFont val="Calibri"/>
        <color rgb="FF000000"/>
        <sz val="11.0"/>
      </rPr>
      <t>Decoding results for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801900"/>
        <sz val="11.0"/>
      </rPr>
      <t>compr_128kbps</t>
    </r>
    <r>
      <rPr>
        <rFont val="Calibri"/>
        <b/>
        <i/>
        <color rgb="FF000000"/>
        <sz val="11.0"/>
      </rPr>
      <t>_scaled0.7_onlyFbanks-Librosa_NO-cmvn</t>
    </r>
    <r>
      <rPr>
        <rFont val="Calibri"/>
        <i/>
        <color rgb="FF000000"/>
        <sz val="11.0"/>
      </rPr>
      <t xml:space="preserve"> </t>
    </r>
    <r>
      <rPr>
        <rFont val="Calibri"/>
        <color rgb="FF000000"/>
        <sz val="11.0"/>
      </rPr>
      <t>test set augmented with noise and then</t>
    </r>
    <r>
      <rPr>
        <rFont val="Calibri"/>
        <b/>
        <color rgb="FF801900"/>
        <sz val="11.0"/>
      </rPr>
      <t xml:space="preserve"> compressed </t>
    </r>
    <r>
      <rPr>
        <rFont val="Calibri"/>
        <b/>
        <color rgb="FF009900"/>
        <sz val="11.0"/>
      </rPr>
      <t>at 24 kbps mp3</t>
    </r>
    <r>
      <rPr>
        <rFont val="Calibri"/>
        <color rgb="FF000000"/>
        <sz val="11.0"/>
      </rPr>
      <t xml:space="preserve">; results in the table  represent </t>
    </r>
    <r>
      <rPr>
        <rFont val="Calibri"/>
        <b/>
        <color rgb="FF000000"/>
        <sz val="11.0"/>
      </rPr>
      <t>% CER/WER →</t>
    </r>
    <r>
      <rPr>
        <rFont val="Calibri"/>
        <color rgb="FF000000"/>
        <sz val="11.0"/>
      </rPr>
      <t xml:space="preserve"> entire decoding took </t>
    </r>
    <r>
      <rPr>
        <rFont val="Calibri"/>
        <color rgb="FFFF3333"/>
        <sz val="11.0"/>
      </rPr>
      <t>? Hours</t>
    </r>
  </si>
  <si>
    <r>
      <rPr>
        <rFont val="Calibri"/>
        <color rgb="FF000000"/>
        <sz val="11.0"/>
      </rPr>
      <t>Used train and decode conf files:
train_e4_subsamp12211_unit320_proj320_d1_300_</t>
    </r>
    <r>
      <rPr>
        <rFont val="Calibri"/>
        <b/>
        <color rgb="FF000000"/>
        <sz val="11.0"/>
      </rPr>
      <t>mli800</t>
    </r>
    <r>
      <rPr>
        <rFont val="Calibri"/>
        <color rgb="FF000000"/>
        <sz val="11.0"/>
      </rPr>
      <t>_mtlalpha0.3_</t>
    </r>
    <r>
      <rPr>
        <rFont val="Calibri"/>
        <b/>
        <color rgb="FF000000"/>
        <sz val="11.0"/>
      </rPr>
      <t>epo25</t>
    </r>
    <r>
      <rPr>
        <rFont val="Calibri"/>
        <color rgb="FF000000"/>
        <sz val="11.0"/>
      </rPr>
      <t>_ss-0.5_</t>
    </r>
    <r>
      <rPr>
        <rFont val="Calibri"/>
        <b/>
        <color rgb="FF000000"/>
        <sz val="11.0"/>
      </rPr>
      <t>20.01.2020.</t>
    </r>
    <r>
      <rPr>
        <rFont val="Calibri"/>
        <color rgb="FF000000"/>
        <sz val="11.0"/>
      </rPr>
      <t>yaml (</t>
    </r>
    <r>
      <rPr>
        <rFont val="Calibri"/>
        <b/>
        <color rgb="FFFF3333"/>
        <sz val="11.0"/>
      </rPr>
      <t xml:space="preserve">changed it from above)
</t>
    </r>
    <r>
      <rPr>
        <rFont val="Calibri"/>
        <color rgb="FF000000"/>
        <sz val="11.0"/>
      </rPr>
      <t>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>25</t>
    </r>
    <r>
      <rPr>
        <rFont val="Calibri"/>
        <color rgb="FF000000"/>
        <sz val="11.0"/>
      </rPr>
      <t xml:space="preserve"> 
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</si>
  <si>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b/>
        <color rgb="FF000000"/>
        <sz val="11.0"/>
      </rPr>
      <t>CER Relative diff</t>
    </r>
    <r>
      <rPr>
        <rFont val="Calibri"/>
        <color rgb="FF000000"/>
        <sz val="11.0"/>
      </rPr>
      <t xml:space="preserve"> (%) between noise-augmented  </t>
    </r>
    <r>
      <rPr>
        <rFont val="Calibri"/>
        <b/>
        <i/>
        <color rgb="FF801900"/>
        <sz val="11.0"/>
      </rPr>
      <t>compr_128kbps</t>
    </r>
    <r>
      <rPr>
        <rFont val="Calibri"/>
        <b/>
        <i/>
        <color rgb="FF000000"/>
        <sz val="11.0"/>
      </rPr>
      <t>_scaled0.7_onlyFbanks-Librosa_NO-cmvn</t>
    </r>
    <r>
      <rPr>
        <rFont val="Calibri"/>
        <i/>
        <color rgb="FF000000"/>
        <sz val="11.0"/>
      </rPr>
      <t xml:space="preserve"> and it’s compressed version </t>
    </r>
    <r>
      <rPr>
        <rFont val="Calibri"/>
        <i/>
        <color rgb="FFFF3333"/>
        <sz val="11.0"/>
      </rPr>
      <t>(24kbps)</t>
    </r>
  </si>
  <si>
    <r>
      <rPr>
        <rFont val="Calibri"/>
        <i/>
        <color rgb="FF000000"/>
        <sz val="11.0"/>
      </rPr>
      <t xml:space="preserve">./run_ius_compr_128kbps_scaled0.7_onlyFbanks-Librosa_NO-cmvn.sh
</t>
    </r>
    <r>
      <rPr>
        <rFont val="Calibri"/>
        <color rgb="FF000000"/>
        <sz val="11.0"/>
      </rPr>
      <t xml:space="preserve">
Best network architecture for VoxForge Italian, according to other papers;
</t>
    </r>
    <r>
      <rPr>
        <rFont val="Calibri"/>
        <b/>
        <color rgb="FF801900"/>
        <sz val="11.0"/>
      </rPr>
      <t xml:space="preserve">ONLY Librosa </t>
    </r>
    <r>
      <rPr>
        <rFont val="Calibri"/>
        <b/>
        <color rgb="FF000000"/>
        <sz val="11.0"/>
      </rPr>
      <t>fbanks (</t>
    </r>
    <r>
      <rPr>
        <rFont val="Calibri"/>
        <b/>
        <color rgb="FF801900"/>
        <sz val="11.0"/>
      </rPr>
      <t>NO pitch!!!</t>
    </r>
    <r>
      <rPr>
        <rFont val="Calibri"/>
        <b/>
        <color rgb="FF000000"/>
        <sz val="11.0"/>
      </rPr>
      <t xml:space="preserve">) </t>
    </r>
    <r>
      <rPr>
        <rFont val="Calibri"/>
        <color rgb="FF000000"/>
        <sz val="11.0"/>
      </rPr>
      <t xml:space="preserve">- computed on 28.02.2020
</t>
    </r>
    <r>
      <rPr>
        <rFont val="Calibri"/>
        <b/>
        <color rgb="FF801900"/>
        <sz val="11.0"/>
      </rPr>
      <t xml:space="preserve">*NO CMVN normalization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>on CPU
fbank_params:
fs=16000      # sampling frequency
fmax=7800     # maximum frequency
fmin=80       # minimum frequency
n_mels=80     # number of mel basis
n_fft=512    # number of fft points
n_shift=160
win_length=512
window=hann
Training +decoding took …
Inversion of computed features is</t>
    </r>
    <r>
      <rPr>
        <rFont val="Calibri"/>
        <b/>
        <color rgb="FFCC0000"/>
        <sz val="11.0"/>
      </rPr>
      <t xml:space="preserve"> successful (?)
</t>
    </r>
    <r>
      <rPr>
        <rFont val="Calibri"/>
        <color rgb="FF990000"/>
        <sz val="11.0"/>
      </rPr>
      <t xml:space="preserve">With the new train conf (25 epo, from 20.01.2020.yaml) – it seems the networks trained quite good – although </t>
    </r>
    <r>
      <rPr>
        <rFont val="Calibri"/>
        <b/>
        <color rgb="FF990000"/>
        <sz val="11.0"/>
      </rPr>
      <t>the WERs and CERs are a bit higher than what I expected for 128 kbps data</t>
    </r>
    <r>
      <rPr>
        <rFont val="Calibri"/>
        <b/>
        <color rgb="FFFF3333"/>
        <sz val="11.0"/>
      </rPr>
      <t xml:space="preserve"> –</t>
    </r>
    <r>
      <rPr>
        <rFont val="Calibri"/>
        <color rgb="FF990000"/>
        <sz val="11.0"/>
      </rPr>
      <t xml:space="preserve"> they are </t>
    </r>
    <r>
      <rPr>
        <rFont val="Calibri"/>
        <b/>
        <color rgb="FF990000"/>
        <sz val="11.0"/>
      </rPr>
      <t>even worse than for 64kbps data !!</t>
    </r>
  </si>
  <si>
    <r>
      <rPr>
        <rFont val="Calibri"/>
        <color rgb="FF000000"/>
        <sz val="11.0"/>
      </rPr>
      <t xml:space="preserve">compressed audio with sox (wav →  </t>
    </r>
    <r>
      <rPr>
        <rFont val="Calibri"/>
        <b/>
        <color rgb="FF000000"/>
        <sz val="11.0"/>
      </rPr>
      <t>24 kbps mp3</t>
    </r>
    <r>
      <rPr>
        <rFont val="Calibri"/>
        <color rgb="FF000000"/>
        <sz val="11.0"/>
      </rPr>
      <t xml:space="preserve"> -&gt; 256 kbps wav), 83 features (80 fbanks + 3 pitch)</t>
    </r>
  </si>
  <si>
    <r>
      <rPr>
        <rFont val="Calibri"/>
        <color rgb="FF000000"/>
        <sz val="11.0"/>
      </rPr>
      <t>Changed only the decode config:
Decode_beam-sz10_ctcw-0.3_</t>
    </r>
    <r>
      <rPr>
        <rFont val="Calibri"/>
        <b/>
        <color rgb="FF000000"/>
        <sz val="11.0"/>
      </rPr>
      <t xml:space="preserve">19.01.2020.yaml
</t>
    </r>
  </si>
  <si>
    <t>No significant change in WER/CER scores !!</t>
  </si>
  <si>
    <t>Network training + AdvEx creation took ~26 h</t>
  </si>
  <si>
    <r>
      <rPr>
        <rFont val="Calibri"/>
        <color rgb="FF000000"/>
        <sz val="11.0"/>
      </rPr>
      <t xml:space="preserve">With the same </t>
    </r>
    <r>
      <rPr>
        <rFont val="Calibri"/>
        <b/>
        <color rgb="FF000000"/>
        <sz val="11.0"/>
      </rPr>
      <t>model trained</t>
    </r>
    <r>
      <rPr>
        <rFont val="Calibri"/>
        <color rgb="FF000000"/>
        <sz val="11.0"/>
      </rPr>
      <t xml:space="preserve"> on features taken from </t>
    </r>
    <r>
      <rPr>
        <rFont val="Calibri"/>
        <b/>
        <color rgb="FF000000"/>
        <sz val="11.0"/>
      </rPr>
      <t>24 kbps mp3-compr. audio</t>
    </r>
    <r>
      <rPr>
        <rFont val="Calibri"/>
        <color rgb="FF000000"/>
        <sz val="11.0"/>
      </rPr>
      <t xml:space="preserve">, I decoded the </t>
    </r>
    <r>
      <rPr>
        <rFont val="Calibri"/>
        <b/>
        <color rgb="FF000000"/>
        <sz val="11.0"/>
      </rPr>
      <t>raw test set</t>
    </r>
  </si>
  <si>
    <t>11.02.2020</t>
  </si>
  <si>
    <r>
      <rPr>
        <rFont val="Calibri"/>
        <color rgb="FF000000"/>
        <sz val="11.0"/>
      </rPr>
      <t>compressed audio with</t>
    </r>
    <r>
      <rPr>
        <rFont val="Calibri"/>
        <b/>
        <color rgb="FF000000"/>
        <sz val="11.0"/>
      </rPr>
      <t xml:space="preserve"> sox</t>
    </r>
    <r>
      <rPr>
        <rFont val="Calibri"/>
        <color rgb="FF000000"/>
        <sz val="11.0"/>
      </rPr>
      <t xml:space="preserve"> (wav → </t>
    </r>
    <r>
      <rPr>
        <rFont val="Calibri"/>
        <color rgb="FF801900"/>
        <sz val="11.0"/>
      </rPr>
      <t xml:space="preserve"> </t>
    </r>
    <r>
      <rPr>
        <rFont val="Calibri"/>
        <b/>
        <color rgb="FF801900"/>
        <sz val="11.0"/>
      </rPr>
      <t xml:space="preserve">24 kbps </t>
    </r>
    <r>
      <rPr>
        <rFont val="Calibri"/>
        <b/>
        <color rgb="FF000000"/>
        <sz val="11.0"/>
      </rPr>
      <t>mp3</t>
    </r>
    <r>
      <rPr>
        <rFont val="Calibri"/>
        <color rgb="FF000000"/>
        <sz val="11.0"/>
      </rPr>
      <t xml:space="preserve"> -&gt; 256 kbps wav), 83 features (80 fbanks + 3 pitch), </t>
    </r>
    <r>
      <rPr>
        <rFont val="Calibri"/>
        <b/>
        <color rgb="FF801900"/>
        <sz val="11.0"/>
      </rPr>
      <t>NON-normalized</t>
    </r>
  </si>
  <si>
    <r>
      <rPr>
        <rFont val="Calibri"/>
        <color rgb="FF000000"/>
        <sz val="11.0"/>
      </rPr>
      <t xml:space="preserve">Best (smaller) result for compressed AdvEx audio </t>
    </r>
    <r>
      <rPr>
        <rFont val="Calibri"/>
        <b/>
        <color rgb="FF801900"/>
        <sz val="11.0"/>
      </rPr>
      <t>(24 kbps)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</si>
  <si>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FF3333"/>
        <sz val="11.0"/>
      </rPr>
      <t>128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</si>
  <si>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_19.01.2020.yaml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20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</si>
  <si>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color rgb="FF000000"/>
        <sz val="11.0"/>
      </rPr>
      <t xml:space="preserve">At ludwig’s suggestion, I </t>
    </r>
    <r>
      <rPr>
        <rFont val="Calibri"/>
        <b/>
        <color rgb="FF000000"/>
        <sz val="11.0"/>
      </rPr>
      <t xml:space="preserve">changed the beam size from 10 to 20 </t>
    </r>
    <r>
      <rPr>
        <rFont val="Calibri"/>
        <color rgb="FF000000"/>
        <sz val="11.0"/>
      </rPr>
      <t xml:space="preserve">and attempted </t>
    </r>
    <r>
      <rPr>
        <rFont val="Calibri"/>
        <b/>
        <color rgb="FF000000"/>
        <sz val="11.0"/>
      </rPr>
      <t>GPU decodin</t>
    </r>
    <r>
      <rPr>
        <rFont val="Calibri"/>
        <color rgb="FF000000"/>
        <sz val="11.0"/>
      </rPr>
      <t xml:space="preserve">g for the original 128kbps compressed test set. 
NEW decoding config to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  <r>
      <rPr>
        <rFont val="Calibri"/>
        <b/>
        <i/>
        <color rgb="FF000000"/>
        <sz val="11.0"/>
      </rPr>
      <t xml:space="preserve">batchsize: 100
</t>
    </r>
    <r>
      <rPr>
        <rFont val="Calibri"/>
        <i/>
        <color rgb="FF000000"/>
        <sz val="11.0"/>
      </rPr>
      <t xml:space="preserve">#lm-weight: 0.5
</t>
    </r>
    <r>
      <rPr>
        <rFont val="Calibri"/>
        <b/>
        <i/>
        <color rgb="FF000000"/>
        <sz val="11.0"/>
      </rPr>
      <t xml:space="preserve">beam-size: 20 
</t>
    </r>
    <r>
      <rPr>
        <rFont val="Calibri"/>
        <i/>
        <color rgb="FF000000"/>
        <sz val="11.0"/>
      </rPr>
      <t xml:space="preserve">penalty: 0.0
maxlenratio: 0.0
minlenratio: 0.0
ctc-weight: 0.3 </t>
    </r>
  </si>
  <si>
    <r>
      <rPr>
        <rFont val="Calibri"/>
        <color rgb="FF000000"/>
        <sz val="11.0"/>
      </rPr>
      <t xml:space="preserve">Best network architecture for VoxForge Italian, according to other papers;
</t>
    </r>
    <r>
      <rPr>
        <rFont val="Calibri"/>
        <b/>
        <color rgb="FF000000"/>
        <sz val="11.0"/>
      </rPr>
      <t xml:space="preserve">83 feats (fbanks + pitch)
</t>
    </r>
    <r>
      <rPr>
        <rFont val="Calibri"/>
        <b/>
        <color rgb="FF801900"/>
        <sz val="11.0"/>
      </rPr>
      <t xml:space="preserve">*NO CMVN normalization
</t>
    </r>
    <r>
      <rPr>
        <rFont val="Calibri"/>
        <b/>
        <color rgb="FF000000"/>
        <sz val="11.0"/>
      </rPr>
      <t xml:space="preserve">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 xml:space="preserve">on CPU
______________
</t>
    </r>
    <r>
      <rPr>
        <rFont val="Calibri"/>
        <b/>
        <color rgb="FF000000"/>
        <sz val="11.0"/>
        <u/>
      </rPr>
      <t>Obs.</t>
    </r>
    <r>
      <rPr>
        <rFont val="Calibri"/>
        <color rgb="FF000000"/>
        <sz val="11.0"/>
      </rPr>
      <t xml:space="preserve"> Upon changing the batch-size from 0 to 15 in decoding, we still get the same results (WERs and CERs) → </t>
    </r>
    <r>
      <rPr>
        <rFont val="Calibri"/>
        <b/>
        <color rgb="FF000000"/>
        <sz val="11.0"/>
      </rPr>
      <t>batch size in decoding does not influence ASR performance</t>
    </r>
  </si>
  <si>
    <r>
      <rPr>
        <rFont val="Calibri"/>
        <color rgb="FF000000"/>
        <sz val="11.0"/>
      </rPr>
      <t xml:space="preserve">Based on the prev results for the 64kbps compressed and NON-norm. features, we expect worse error rates for clean dev and test sets ! → </t>
    </r>
    <r>
      <rPr>
        <rFont val="Calibri"/>
        <b/>
        <color rgb="FF000000"/>
        <sz val="11.0"/>
      </rPr>
      <t xml:space="preserve">this assumption proved to be wrong, the error rates for 24kbps are close to the ones when normalization was applied !!! → </t>
    </r>
    <r>
      <rPr>
        <rFont val="Calibri"/>
        <color rgb="FF000000"/>
        <sz val="11.0"/>
      </rPr>
      <t xml:space="preserve">means that smth went wrong with the ASR results of 64kbps compr data (clean, no AdvEx), </t>
    </r>
    <r>
      <rPr>
        <rFont val="Calibri"/>
        <b/>
        <color rgb="FF801900"/>
        <sz val="11.0"/>
      </rPr>
      <t>I have to train a new model on 64 kbps, NON-normalized feats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</si>
  <si>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FF3333"/>
        <sz val="11.0"/>
      </rPr>
      <t>128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</si>
  <si>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 xml:space="preserve">With the original model trained on 128 kbps compressed  samples on 28.02.2020, I </t>
    </r>
    <r>
      <rPr>
        <rFont val="Calibri"/>
        <b/>
        <color rgb="FF000000"/>
        <sz val="11.0"/>
      </rPr>
      <t xml:space="preserve">CROSS decoded </t>
    </r>
    <r>
      <rPr>
        <rFont val="Calibri"/>
        <color rgb="FF000000"/>
        <sz val="11.0"/>
      </rPr>
      <t xml:space="preserve">the </t>
    </r>
    <r>
      <rPr>
        <rFont val="Calibri"/>
        <b/>
        <color rgb="FFCC0000"/>
        <sz val="11.0"/>
      </rPr>
      <t>raw</t>
    </r>
    <r>
      <rPr>
        <rFont val="Calibri"/>
        <b/>
        <color rgb="FF000000"/>
        <sz val="11.0"/>
      </rPr>
      <t>_ONLY_fbanks-Librosa_NO-cmvn_22.02.2020</t>
    </r>
    <r>
      <rPr>
        <rFont val="Calibri"/>
        <color rgb="FF000000"/>
        <sz val="11.0"/>
      </rPr>
      <t xml:space="preserve"> original test set (non-adversarial, non-noise augmented test sets)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config: 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</si>
  <si>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FF3333"/>
        <sz val="11.0"/>
      </rPr>
      <t>128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</si>
  <si>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 xml:space="preserve">With the original model trained on 128 kbps compressed  samples on 28.02.2020, I </t>
    </r>
    <r>
      <rPr>
        <rFont val="Calibri"/>
        <b/>
        <color rgb="FF000000"/>
        <sz val="11.0"/>
      </rPr>
      <t xml:space="preserve">CROSS decoded </t>
    </r>
    <r>
      <rPr>
        <rFont val="Calibri"/>
        <color rgb="FF000000"/>
        <sz val="11.0"/>
      </rPr>
      <t xml:space="preserve">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64kbps</t>
    </r>
    <r>
      <rPr>
        <rFont val="Calibri"/>
        <b/>
        <color rgb="FF000000"/>
        <sz val="11.0"/>
      </rPr>
      <t>_scaled0.7_ONLY_fbanks-Librosa_NO-cmvn</t>
    </r>
    <r>
      <rPr>
        <rFont val="Calibri"/>
        <color rgb="FF000000"/>
        <sz val="11.0"/>
      </rPr>
      <t xml:space="preserve"> original test set (non-adversarial, non-noise augmented test sets)
</t>
    </r>
    <r>
      <rPr>
        <rFont val="Calibri"/>
        <color rgb="FF000000"/>
        <sz val="11.0"/>
      </rPr>
      <t xml:space="preserve">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config: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</si>
  <si>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FF3333"/>
        <sz val="11.0"/>
      </rPr>
      <t>128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</si>
  <si>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 xml:space="preserve">With the original model trained on 128 kbps compressed  samples on 28.02.2020, I </t>
    </r>
    <r>
      <rPr>
        <rFont val="Calibri"/>
        <b/>
        <color rgb="FF000000"/>
        <sz val="11.0"/>
      </rPr>
      <t xml:space="preserve">CROSS decoded </t>
    </r>
    <r>
      <rPr>
        <rFont val="Calibri"/>
        <color rgb="FF000000"/>
        <sz val="11.0"/>
      </rPr>
      <t xml:space="preserve">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24kbps</t>
    </r>
    <r>
      <rPr>
        <rFont val="Calibri"/>
        <b/>
        <color rgb="FF000000"/>
        <sz val="11.0"/>
      </rPr>
      <t>_scaled0.7_ONLY_fbanks-Librosa_NO-cmvn</t>
    </r>
    <r>
      <rPr>
        <rFont val="Calibri"/>
        <color rgb="FF000000"/>
        <sz val="11.0"/>
      </rPr>
      <t xml:space="preserve"> original test set (non-adversarial, non-noise augmented test sets)
</t>
    </r>
    <r>
      <rPr>
        <rFont val="Calibri"/>
        <color rgb="FF000000"/>
        <sz val="11.0"/>
      </rPr>
      <t xml:space="preserve">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config: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</si>
  <si>
    <r>
      <rPr>
        <rFont val="Calibri"/>
        <color rgb="FF000000"/>
        <sz val="11.0"/>
      </rPr>
      <t xml:space="preserve">All decoding was done with config file 
</t>
    </r>
    <r>
      <rPr>
        <rFont val="Calibri"/>
        <i/>
        <color rgb="FF000000"/>
        <sz val="11.0"/>
      </rPr>
      <t xml:space="preserve">decode_beam-sz10_ctcw-0.3_19.01.2020.yaml
</t>
    </r>
    <r>
      <rPr>
        <rFont val="Calibri"/>
        <color rgb="FF000000"/>
        <sz val="11.0"/>
      </rPr>
      <t xml:space="preserve">verbose: 1
batchsize: 0
#lm-weight: 0.5
</t>
    </r>
    <r>
      <rPr>
        <rFont val="Calibri"/>
        <b/>
        <color rgb="FFCC0000"/>
        <sz val="11.0"/>
      </rPr>
      <t>beam-size: 10</t>
    </r>
    <r>
      <rPr>
        <rFont val="Calibri"/>
        <color rgb="FF000000"/>
        <sz val="11.0"/>
      </rPr>
      <t xml:space="preserve"> #10 or 20 (IA: was 5 originally)
penalty: 0.0
maxlenratio: 0.0
minlenratio: 0.0
</t>
    </r>
    <r>
      <rPr>
        <rFont val="Calibri"/>
        <b/>
        <color rgb="FFCC0000"/>
        <sz val="11.0"/>
      </rPr>
      <t>Ctc-weight: 0.3</t>
    </r>
  </si>
  <si>
    <r>
      <rPr>
        <rFont val="Calibri"/>
        <color rgb="FF000000"/>
        <sz val="11.0"/>
      </rPr>
      <t xml:space="preserve">01.03.2020
Decoding original AdvEx-audio (reconstructed from adversarial feats) </t>
    </r>
    <r>
      <rPr>
        <rFont val="Calibri"/>
        <i/>
        <color rgb="FF000000"/>
        <sz val="11.0"/>
      </rPr>
      <t>advEx_audio_from_csv_orig_espnet_method_noNorm</t>
    </r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</si>
  <si>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128kbps</t>
    </r>
    <r>
      <rPr>
        <rFont val="Calibri"/>
        <color rgb="FF000000"/>
        <sz val="11.0"/>
      </rPr>
      <t xml:space="preserve">_FULLscale_espnet_noNorm – ? </t>
    </r>
    <r>
      <rPr>
        <rFont val="Calibri"/>
        <i/>
        <color rgb="FFFF33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</si>
  <si>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64kbps</t>
    </r>
    <r>
      <rPr>
        <rFont val="Calibri"/>
        <color rgb="FF000000"/>
        <sz val="11.0"/>
      </rPr>
      <t>_FULLscale_espnet_noNorm – ?</t>
    </r>
    <r>
      <rPr>
        <rFont val="Calibri"/>
        <i/>
        <color rgb="FFFF33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</si>
  <si>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24kbps</t>
    </r>
    <r>
      <rPr>
        <rFont val="Calibri"/>
        <color rgb="FF000000"/>
        <sz val="11.0"/>
      </rPr>
      <t>_FULLscale_espnet_noNorm – ?</t>
    </r>
    <r>
      <rPr>
        <rFont val="Calibri"/>
        <i/>
        <color rgb="FF0000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</si>
  <si>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 xml:space="preserve">All decoding was done with 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config file, adapted for </t>
    </r>
    <r>
      <rPr>
        <rFont val="Calibri"/>
        <b/>
        <color rgb="FF000000"/>
        <sz val="11.0"/>
      </rPr>
      <t>GPU</t>
    </r>
    <r>
      <rPr>
        <rFont val="Calibri"/>
        <color rgb="FF000000"/>
        <sz val="11.0"/>
      </rPr>
      <t xml:space="preserve"> decoding:
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>_ctcw-0.3_</t>
    </r>
    <r>
      <rPr>
        <rFont val="Calibri"/>
        <b/>
        <i/>
        <color rgb="FF000000"/>
        <sz val="11.0"/>
      </rPr>
      <t>12.03</t>
    </r>
    <r>
      <rPr>
        <rFont val="Calibri"/>
        <i/>
        <color rgb="FF000000"/>
        <sz val="11.0"/>
      </rPr>
      <t xml:space="preserve">.2020.yaml
</t>
    </r>
    <r>
      <rPr>
        <rFont val="Calibri"/>
        <color rgb="FF000000"/>
        <sz val="11.0"/>
      </rPr>
      <t xml:space="preserve">verbose: 1
</t>
    </r>
    <r>
      <rPr>
        <rFont val="Calibri"/>
        <b/>
        <color rgb="FFCC0000"/>
        <sz val="11.0"/>
      </rPr>
      <t xml:space="preserve">batchsize: 100
</t>
    </r>
    <r>
      <rPr>
        <rFont val="Calibri"/>
        <color rgb="FF000000"/>
        <sz val="11.0"/>
      </rPr>
      <t xml:space="preserve">#lm-weight: 0.5
</t>
    </r>
    <r>
      <rPr>
        <rFont val="Calibri"/>
        <b/>
        <color rgb="FFCC0000"/>
        <sz val="11.0"/>
      </rPr>
      <t xml:space="preserve">beam-size: 20
</t>
    </r>
    <r>
      <rPr>
        <rFont val="Calibri"/>
        <color rgb="FF000000"/>
        <sz val="11.0"/>
      </rPr>
      <t xml:space="preserve">penalty: 0.0
maxlenratio: 0.0
minlenratio: 0.0
</t>
    </r>
    <r>
      <rPr>
        <rFont val="Calibri"/>
        <b/>
        <color rgb="FFCC0000"/>
        <sz val="11.0"/>
      </rPr>
      <t xml:space="preserve">ctc-weight: 0.3 </t>
    </r>
  </si>
  <si>
    <r>
      <rPr>
        <rFont val="Calibri"/>
        <b/>
        <color rgb="FF000000"/>
        <sz val="11.0"/>
      </rPr>
      <t xml:space="preserve">REPEAT </t>
    </r>
    <r>
      <rPr>
        <rFont val="Calibri"/>
        <color rgb="FF000000"/>
        <sz val="11.0"/>
      </rPr>
      <t xml:space="preserve">decoding original AdvEx-audio (reconstructed from adversarial feats) </t>
    </r>
    <r>
      <rPr>
        <rFont val="Calibri"/>
        <i/>
        <color rgb="FF000000"/>
        <sz val="11.0"/>
      </rPr>
      <t>advEx_audio_from_csv_orig_espnet_method_noNorm</t>
    </r>
  </si>
  <si>
    <r>
      <rPr>
        <rFont val="Calibri"/>
        <b/>
        <color rgb="FF000000"/>
        <sz val="11.0"/>
      </rPr>
      <t>REPEAT</t>
    </r>
    <r>
      <rPr>
        <rFont val="Calibri"/>
        <color rgb="FF000000"/>
        <sz val="11.0"/>
      </rPr>
      <t xml:space="preserve"> decoding on advex_compr_</t>
    </r>
    <r>
      <rPr>
        <rFont val="Calibri"/>
        <b/>
        <color rgb="FF000000"/>
        <sz val="11.0"/>
      </rPr>
      <t>128kbps</t>
    </r>
    <r>
      <rPr>
        <rFont val="Calibri"/>
        <color rgb="FF000000"/>
        <sz val="11.0"/>
      </rPr>
      <t>_FULLscale_espnet_noNorm</t>
    </r>
  </si>
  <si>
    <r>
      <rPr>
        <rFont val="Calibri"/>
        <b/>
        <color rgb="FF000000"/>
        <sz val="11.0"/>
      </rPr>
      <t>REPEAT</t>
    </r>
    <r>
      <rPr>
        <rFont val="Calibri"/>
        <color rgb="FF000000"/>
        <sz val="11.0"/>
      </rPr>
      <t xml:space="preserve"> decoding on advex_compr_</t>
    </r>
    <r>
      <rPr>
        <rFont val="Calibri"/>
        <b/>
        <color rgb="FF000000"/>
        <sz val="11.0"/>
      </rPr>
      <t>64kbps</t>
    </r>
    <r>
      <rPr>
        <rFont val="Calibri"/>
        <color rgb="FF000000"/>
        <sz val="11.0"/>
      </rPr>
      <t>_FULLscale_espnet_noNorm</t>
    </r>
  </si>
  <si>
    <r>
      <rPr>
        <rFont val="Calibri"/>
        <b/>
        <color rgb="FF000000"/>
        <sz val="11.0"/>
      </rPr>
      <t>REPEAT</t>
    </r>
    <r>
      <rPr>
        <rFont val="Calibri"/>
        <color rgb="FF000000"/>
        <sz val="11.0"/>
      </rPr>
      <t xml:space="preserve"> decoding on advex_compr_</t>
    </r>
    <r>
      <rPr>
        <rFont val="Calibri"/>
        <b/>
        <color rgb="FF000000"/>
        <sz val="11.0"/>
      </rPr>
      <t>24kbps</t>
    </r>
    <r>
      <rPr>
        <rFont val="Calibri"/>
        <color rgb="FF000000"/>
        <sz val="11.0"/>
      </rPr>
      <t>_FULLscale_espnet_noNorm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</si>
  <si>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</si>
  <si>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r>
      <rPr>
        <rFont val="Calibri"/>
        <color rgb="FF000000"/>
        <sz val="11.0"/>
      </rPr>
      <t>Decoding results for</t>
    </r>
    <r>
      <rPr>
        <rFont val="Calibri"/>
        <b/>
        <color rgb="FF801900"/>
        <sz val="11.0"/>
      </rPr>
      <t xml:space="preserve"> </t>
    </r>
    <r>
      <rPr>
        <rFont val="Calibri"/>
        <b/>
        <i/>
        <color rgb="FF801900"/>
        <sz val="11.0"/>
      </rPr>
      <t>compr_64kbps</t>
    </r>
    <r>
      <rPr>
        <rFont val="Calibri"/>
        <b/>
        <i/>
        <color rgb="FF000000"/>
        <sz val="11.0"/>
      </rPr>
      <t>_scaled0.7_onlyFbanks-Librosa_NO-cmvn</t>
    </r>
    <r>
      <rPr>
        <rFont val="Calibri"/>
        <i/>
        <color rgb="FF000000"/>
        <sz val="11.0"/>
      </rPr>
      <t xml:space="preserve"> </t>
    </r>
    <r>
      <rPr>
        <rFont val="Calibri"/>
        <color rgb="FF000000"/>
        <sz val="11.0"/>
      </rPr>
      <t xml:space="preserve">test set augmented with noise; results in the table  represent </t>
    </r>
    <r>
      <rPr>
        <rFont val="Calibri"/>
        <b/>
        <color rgb="FF000000"/>
        <sz val="11.0"/>
      </rPr>
      <t>% CER/WER →</t>
    </r>
    <r>
      <rPr>
        <rFont val="Calibri"/>
        <color rgb="FF000000"/>
        <sz val="11.0"/>
      </rPr>
      <t xml:space="preserve"> entire decoding took14.36</t>
    </r>
    <r>
      <rPr>
        <rFont val="Calibri"/>
        <color rgb="FFFF3333"/>
        <sz val="11.0"/>
      </rPr>
      <t xml:space="preserve"> Hours</t>
    </r>
  </si>
  <si>
    <r>
      <rPr>
        <rFont val="Calibri"/>
        <color rgb="FF000000"/>
        <sz val="11.0"/>
      </rPr>
      <t>Decoding results for</t>
    </r>
    <r>
      <rPr>
        <rFont val="Calibri"/>
        <b/>
        <color rgb="FF801900"/>
        <sz val="11.0"/>
      </rPr>
      <t xml:space="preserve"> </t>
    </r>
    <r>
      <rPr>
        <rFont val="Calibri"/>
        <b/>
        <i/>
        <color rgb="FF801900"/>
        <sz val="11.0"/>
      </rPr>
      <t>compr_64kbps</t>
    </r>
    <r>
      <rPr>
        <rFont val="Calibri"/>
        <b/>
        <i/>
        <color rgb="FF000000"/>
        <sz val="11.0"/>
      </rPr>
      <t>_scaled0.7_onlyFbanks-Librosa_NO-cmvn</t>
    </r>
    <r>
      <rPr>
        <rFont val="Calibri"/>
        <i/>
        <color rgb="FF000000"/>
        <sz val="11.0"/>
      </rPr>
      <t xml:space="preserve"> </t>
    </r>
    <r>
      <rPr>
        <rFont val="Calibri"/>
        <color rgb="FF000000"/>
        <sz val="11.0"/>
      </rPr>
      <t>test set augmented with noise and then</t>
    </r>
    <r>
      <rPr>
        <rFont val="Calibri"/>
        <b/>
        <color rgb="FF801900"/>
        <sz val="11.0"/>
      </rPr>
      <t xml:space="preserve"> compressed at </t>
    </r>
    <r>
      <rPr>
        <rFont val="Calibri"/>
        <b/>
        <color rgb="FF006600"/>
        <sz val="11.0"/>
      </rPr>
      <t>24 kbps mp3</t>
    </r>
    <r>
      <rPr>
        <rFont val="Calibri"/>
        <color rgb="FF000000"/>
        <sz val="11.0"/>
      </rPr>
      <t xml:space="preserve">; results in the table  represent </t>
    </r>
    <r>
      <rPr>
        <rFont val="Calibri"/>
        <b/>
        <color rgb="FF000000"/>
        <sz val="11.0"/>
      </rPr>
      <t>% CER/WER →</t>
    </r>
    <r>
      <rPr>
        <rFont val="Calibri"/>
        <color rgb="FF000000"/>
        <sz val="11.0"/>
      </rPr>
      <t xml:space="preserve"> entire decoding took 11.61</t>
    </r>
    <r>
      <rPr>
        <rFont val="Calibri"/>
        <color rgb="FFFF3333"/>
        <sz val="11.0"/>
      </rPr>
      <t xml:space="preserve"> Hours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</si>
  <si>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compr_128kbps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</si>
  <si>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r>
      <rPr>
        <rFont val="Calibri"/>
        <b/>
        <color rgb="FF000000"/>
        <sz val="11.0"/>
      </rPr>
      <t xml:space="preserve">CER Relative diff </t>
    </r>
    <r>
      <rPr>
        <rFont val="Calibri"/>
        <color rgb="FF000000"/>
        <sz val="11.0"/>
      </rPr>
      <t xml:space="preserve"> (%) between noise-augmented  </t>
    </r>
    <r>
      <rPr>
        <rFont val="Calibri"/>
        <b/>
        <i/>
        <color rgb="FF801900"/>
        <sz val="11.0"/>
      </rPr>
      <t>compr_64kbps</t>
    </r>
    <r>
      <rPr>
        <rFont val="Calibri"/>
        <b/>
        <i/>
        <color rgb="FF000000"/>
        <sz val="11.0"/>
      </rPr>
      <t>_scaled0.7_onlyFbanks-Librosa_NO-cmvn</t>
    </r>
    <r>
      <rPr>
        <rFont val="Calibri"/>
        <i/>
        <color rgb="FF000000"/>
        <sz val="11.0"/>
      </rPr>
      <t xml:space="preserve"> and it’s compressed version </t>
    </r>
    <r>
      <rPr>
        <rFont val="Calibri"/>
        <i/>
        <color rgb="FFFF3333"/>
        <sz val="11.0"/>
      </rPr>
      <t>(24kbps)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</si>
  <si>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compr_64kbps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</si>
  <si>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</si>
  <si>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_compr_64kbps</t>
    </r>
    <r>
      <rPr>
        <rFont val="Calibri"/>
        <color rgb="FF000000"/>
        <sz val="11.0"/>
      </rPr>
      <t>_scaled0.7_ONLY_fbanks-Librosa_NO-cmvn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</si>
  <si>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compr_64kbps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_compr_64kbps</t>
    </r>
    <r>
      <rPr>
        <rFont val="Calibri"/>
        <color rgb="FF000000"/>
        <sz val="11.0"/>
      </rPr>
      <t>_scaled0.7_ONLY_fbanks-Librosa_NO-cmvn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</si>
  <si>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_compr_64kbps</t>
    </r>
    <r>
      <rPr>
        <rFont val="Calibri"/>
        <color rgb="FF000000"/>
        <sz val="11.0"/>
      </rPr>
      <t>_scaled0.7_ONLY_fbanks-Librosa_NO-cmvn</t>
    </r>
  </si>
  <si>
    <r>
      <rPr>
        <rFont val="Calibri"/>
        <color rgb="FF000000"/>
        <sz val="11.0"/>
      </rPr>
      <t xml:space="preserve">Best (smaller) result for compressed AdvEx audio </t>
    </r>
    <r>
      <rPr>
        <rFont val="Calibri"/>
        <b/>
        <color rgb="FF801900"/>
        <sz val="11.0"/>
      </rPr>
      <t>(24 kbps)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</si>
  <si>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compr_16kbps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_compr_64kbps</t>
    </r>
    <r>
      <rPr>
        <rFont val="Calibri"/>
        <color rgb="FF000000"/>
        <sz val="11.0"/>
      </rPr>
      <t>_scaled0.7_ONLY_fbanks-Librosa_NO-cmvn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</si>
  <si>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_compr_24kbps</t>
    </r>
    <r>
      <rPr>
        <rFont val="Calibri"/>
        <color rgb="FF000000"/>
        <sz val="11.0"/>
      </rPr>
      <t>_scaled0.7_ONLY_fbanks-Librosa_NO-cmvn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</si>
  <si>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_compr_24kbps</t>
    </r>
    <r>
      <rPr>
        <rFont val="Calibri"/>
        <color rgb="FF000000"/>
        <sz val="11.0"/>
      </rPr>
      <t>_scaled0.7_ONLY_fbanks-Librosa_NO-cmvn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</si>
  <si>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compr_16kbps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_compr_24kbps</t>
    </r>
    <r>
      <rPr>
        <rFont val="Calibri"/>
        <color rgb="FF000000"/>
        <sz val="11.0"/>
      </rPr>
      <t>_scaled0.7_ONLY_fbanks-Librosa_NO-cmvn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</si>
  <si>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</si>
  <si>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>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_19.01.2020.yaml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25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</si>
  <si>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i/>
        <color rgb="FF000000"/>
        <sz val="11.0"/>
      </rPr>
      <t xml:space="preserve">./run_ius_compr_64kbps_scaled0.7_onlyFbanks-Librosa_NO-cmvn.sh
</t>
    </r>
    <r>
      <rPr>
        <rFont val="Calibri"/>
        <color rgb="FF000000"/>
        <sz val="11.0"/>
      </rPr>
      <t xml:space="preserve">
Best network architecture for VoxForge Italian, according to other papers;
</t>
    </r>
    <r>
      <rPr>
        <rFont val="Calibri"/>
        <b/>
        <color rgb="FF801900"/>
        <sz val="11.0"/>
      </rPr>
      <t xml:space="preserve">ONLY Librosa </t>
    </r>
    <r>
      <rPr>
        <rFont val="Calibri"/>
        <b/>
        <color rgb="FF000000"/>
        <sz val="11.0"/>
      </rPr>
      <t>fbanks (</t>
    </r>
    <r>
      <rPr>
        <rFont val="Calibri"/>
        <b/>
        <color rgb="FF801900"/>
        <sz val="11.0"/>
      </rPr>
      <t>NO pitch!!!</t>
    </r>
    <r>
      <rPr>
        <rFont val="Calibri"/>
        <b/>
        <color rgb="FF000000"/>
        <sz val="11.0"/>
      </rPr>
      <t xml:space="preserve">) </t>
    </r>
    <r>
      <rPr>
        <rFont val="Calibri"/>
        <color rgb="FF000000"/>
        <sz val="11.0"/>
      </rPr>
      <t xml:space="preserve">- computed on 24.02.2020
</t>
    </r>
    <r>
      <rPr>
        <rFont val="Calibri"/>
        <b/>
        <color rgb="FF801900"/>
        <sz val="11.0"/>
      </rPr>
      <t xml:space="preserve">*NO CMVN normalization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>on CPU
fbank_params:
fs=16000      # sampling frequency
fmax=7800     # maximum frequency
fmin=80       # minimum frequency
n_mels=80     # number of mel basis
n_fft=512    # number of fft points
n_shift=160
win_length=512
window=hann
Training +decoding took …
Inversion of computed features is</t>
    </r>
    <r>
      <rPr>
        <rFont val="Calibri"/>
        <b/>
        <color rgb="FFCC0000"/>
        <sz val="11.0"/>
      </rPr>
      <t xml:space="preserve"> successful (?)</t>
    </r>
  </si>
  <si>
    <r>
      <rPr>
        <rFont val="Calibri"/>
        <color rgb="FF000000"/>
        <sz val="11.0"/>
      </rPr>
      <t>For comparing results from raw, compr (128 and 64 kbps, scaled), we take preferaby trained networks with the same architecture  (e4_subsamp12211_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 xml:space="preserve">ss-0.5)
____________________________
</t>
    </r>
    <r>
      <rPr>
        <rFont val="Calibri"/>
        <color rgb="FF000000"/>
        <sz val="11.0"/>
      </rPr>
      <t xml:space="preserve">→ AdvEx creation started on 24.02.2020 (around 8.30 pm), it lasted for </t>
    </r>
    <r>
      <rPr>
        <rFont val="Calibri"/>
        <b/>
        <color rgb="FF000000"/>
        <sz val="11.0"/>
      </rPr>
      <t xml:space="preserve">17.88 h </t>
    </r>
    <r>
      <rPr>
        <rFont val="Calibri"/>
        <color rgb="FF000000"/>
        <sz val="11.0"/>
      </rPr>
      <t xml:space="preserve">(until ~4 pm the next day) 
→ </t>
    </r>
    <r>
      <rPr>
        <rFont val="Calibri"/>
        <b/>
        <color rgb="FF000000"/>
        <sz val="11.0"/>
      </rPr>
      <t xml:space="preserve">7807 utt </t>
    </r>
    <r>
      <rPr>
        <rFont val="Calibri"/>
        <color rgb="FF000000"/>
        <sz val="11.0"/>
      </rPr>
      <t>in original test set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</si>
  <si>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</si>
  <si>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r>
      <rPr>
        <rFont val="Calibri"/>
        <color rgb="FF000000"/>
        <sz val="11.0"/>
      </rPr>
      <t xml:space="preserve">At ludwig’s suggestion, I </t>
    </r>
    <r>
      <rPr>
        <rFont val="Calibri"/>
        <b/>
        <color rgb="FF000000"/>
        <sz val="11.0"/>
      </rPr>
      <t xml:space="preserve">changed the beam size from 10 to 20 </t>
    </r>
    <r>
      <rPr>
        <rFont val="Calibri"/>
        <color rgb="FF000000"/>
        <sz val="11.0"/>
      </rPr>
      <t xml:space="preserve">and attempted </t>
    </r>
    <r>
      <rPr>
        <rFont val="Calibri"/>
        <b/>
        <color rgb="FF000000"/>
        <sz val="11.0"/>
      </rPr>
      <t>GPU decodin</t>
    </r>
    <r>
      <rPr>
        <rFont val="Calibri"/>
        <color rgb="FF000000"/>
        <sz val="11.0"/>
      </rPr>
      <t xml:space="preserve">g for the original 64kbps test set.
NEW decoding config to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  <r>
      <rPr>
        <rFont val="Calibri"/>
        <b/>
        <i/>
        <color rgb="FF000000"/>
        <sz val="11.0"/>
      </rPr>
      <t xml:space="preserve">batchsize: 100
</t>
    </r>
    <r>
      <rPr>
        <rFont val="Calibri"/>
        <i/>
        <color rgb="FF000000"/>
        <sz val="11.0"/>
      </rPr>
      <t xml:space="preserve">#lm-weight: 0.5
</t>
    </r>
    <r>
      <rPr>
        <rFont val="Calibri"/>
        <b/>
        <i/>
        <color rgb="FF000000"/>
        <sz val="11.0"/>
      </rPr>
      <t xml:space="preserve">beam-size: 20 
</t>
    </r>
    <r>
      <rPr>
        <rFont val="Calibri"/>
        <i/>
        <color rgb="FF000000"/>
        <sz val="11.0"/>
      </rPr>
      <t xml:space="preserve">penalty: 0.0
maxlenratio: 0.0
minlenratio: 0.0
ctc-weight: 0.3 </t>
    </r>
  </si>
  <si>
    <r>
      <rPr>
        <rFont val="Calibri"/>
        <b/>
        <color rgb="FF000000"/>
        <sz val="11.0"/>
      </rPr>
      <t>ASR performance to</t>
    </r>
    <r>
      <rPr>
        <rFont val="Calibri"/>
        <b/>
        <color rgb="FF000000"/>
        <sz val="11.0"/>
        <u/>
      </rPr>
      <t xml:space="preserve"> compressed </t>
    </r>
    <r>
      <rPr>
        <rFont val="Calibri"/>
        <b/>
        <color rgb="FF000000"/>
        <sz val="11.0"/>
      </rPr>
      <t>Adversarial  Input</t>
    </r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</si>
  <si>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</si>
  <si>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t>CER [%]</t>
  </si>
  <si>
    <t>clean audio features</t>
  </si>
  <si>
    <t>Adv. features</t>
  </si>
  <si>
    <t>Adv. audio reconstructed</t>
  </si>
  <si>
    <r>
      <rPr>
        <rFont val="Calibri"/>
        <color rgb="FF000000"/>
        <sz val="11.0"/>
      </rPr>
      <t xml:space="preserve">With the original model trained on 64 kbps compressed  samples on 24.02.2020, I </t>
    </r>
    <r>
      <rPr>
        <rFont val="Calibri"/>
        <b/>
        <color rgb="FF000000"/>
        <sz val="11.0"/>
      </rPr>
      <t xml:space="preserve">CROSS decoded </t>
    </r>
    <r>
      <rPr>
        <rFont val="Calibri"/>
        <color rgb="FF000000"/>
        <sz val="11.0"/>
      </rPr>
      <t xml:space="preserve">the </t>
    </r>
    <r>
      <rPr>
        <rFont val="Calibri"/>
        <b/>
        <color rgb="FFCC0000"/>
        <sz val="11.0"/>
      </rPr>
      <t>raw</t>
    </r>
    <r>
      <rPr>
        <rFont val="Calibri"/>
        <b/>
        <color rgb="FF000000"/>
        <sz val="11.0"/>
      </rPr>
      <t>_ONLY_fbanks-Librosa_NO-cmvn_22.02.2020</t>
    </r>
    <r>
      <rPr>
        <rFont val="Calibri"/>
        <color rgb="FF000000"/>
        <sz val="11.0"/>
      </rPr>
      <t xml:space="preserve"> original test set (non-adversarial, non-noise augmented test sets)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config: 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</si>
  <si>
    <t>Compressed Adv. Audio (24 kbps)</t>
  </si>
  <si>
    <t xml:space="preserve">Relative CER decrease [%] – reference is adversarial features </t>
  </si>
  <si>
    <t xml:space="preserve">Relative CER decrease [%] – reference is adversarial reconstructed audio </t>
  </si>
  <si>
    <t>Previously</t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</si>
  <si>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</si>
  <si>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t>Now</t>
  </si>
  <si>
    <t>uncompressed</t>
  </si>
  <si>
    <r>
      <rPr>
        <rFont val="Calibri"/>
        <color rgb="FF000000"/>
        <sz val="11.0"/>
      </rPr>
      <t xml:space="preserve">With the original model trained on 64 kbps compressed  samples on 24.02.2020, I </t>
    </r>
    <r>
      <rPr>
        <rFont val="Calibri"/>
        <b/>
        <color rgb="FF000000"/>
        <sz val="11.0"/>
      </rPr>
      <t xml:space="preserve">CROSS decoded </t>
    </r>
    <r>
      <rPr>
        <rFont val="Calibri"/>
        <color rgb="FF000000"/>
        <sz val="11.0"/>
      </rPr>
      <t xml:space="preserve">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128kbps</t>
    </r>
    <r>
      <rPr>
        <rFont val="Calibri"/>
        <b/>
        <color rgb="FF000000"/>
        <sz val="11.0"/>
      </rPr>
      <t xml:space="preserve">_scaled0.7_ONLY_fbanks-Librosa_NO-cmvn </t>
    </r>
    <r>
      <rPr>
        <rFont val="Calibri"/>
        <color rgb="FF000000"/>
        <sz val="11.0"/>
      </rPr>
      <t xml:space="preserve">original test set (non-adversarial, non-noise augmented test sets)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config: 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</si>
  <si>
    <t>62.2 (with beamsz 20), 62.5 (with beamz 10)</t>
  </si>
  <si>
    <r>
      <rPr>
        <rFont val="Calibri"/>
        <color rgb="FF000000"/>
        <sz val="11.0"/>
      </rPr>
      <t xml:space="preserve">compressed with </t>
    </r>
    <r>
      <rPr>
        <rFont val="Calibri"/>
        <b/>
        <color rgb="FF000000"/>
        <sz val="11.0"/>
      </rPr>
      <t xml:space="preserve">LAME, </t>
    </r>
    <r>
      <rPr>
        <rFont val="Calibri"/>
        <b/>
        <color rgb="FF801900"/>
        <sz val="11.0"/>
      </rPr>
      <t>64 kbps</t>
    </r>
    <r>
      <rPr>
        <rFont val="Calibri"/>
        <b/>
        <color rgb="FF000000"/>
        <sz val="11.0"/>
      </rPr>
      <t xml:space="preserve">, volume down-scaled 0.7 </t>
    </r>
    <r>
      <rPr>
        <rFont val="Calibri"/>
        <color rgb="FF000000"/>
        <sz val="11.0"/>
      </rPr>
      <t>(wav -&gt;mp3 -&gt; wav)</t>
    </r>
  </si>
  <si>
    <t># of features</t>
  </si>
  <si>
    <r>
      <rPr>
        <rFont val="Calibri"/>
        <color rgb="FF000000"/>
        <sz val="11.0"/>
      </rPr>
      <t xml:space="preserve">With the original model trained on 64 kbps compressed  samples on 24.02.2020, I </t>
    </r>
    <r>
      <rPr>
        <rFont val="Calibri"/>
        <b/>
        <color rgb="FF000000"/>
        <sz val="11.0"/>
      </rPr>
      <t xml:space="preserve">CROSS decoded </t>
    </r>
    <r>
      <rPr>
        <rFont val="Calibri"/>
        <color rgb="FF000000"/>
        <sz val="11.0"/>
      </rPr>
      <t xml:space="preserve">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24kbps</t>
    </r>
    <r>
      <rPr>
        <rFont val="Calibri"/>
        <b/>
        <color rgb="FF000000"/>
        <sz val="11.0"/>
      </rPr>
      <t>_scaled0.7_ONLY_fbanks-Librosa_NO-cmvn</t>
    </r>
    <r>
      <rPr>
        <rFont val="Calibri"/>
        <color rgb="FF000000"/>
        <sz val="11.0"/>
      </rPr>
      <t xml:space="preserve">original test set (non-adversarial, non-noise augmented test sets)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config: 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</si>
  <si>
    <t>128 kbps mp3 -&gt; wav</t>
  </si>
  <si>
    <t>Type of features</t>
  </si>
  <si>
    <t>mel fbanks + pitch</t>
  </si>
  <si>
    <t>mel fbanks</t>
  </si>
  <si>
    <t>64 kbps mp3 -&gt; wav</t>
  </si>
  <si>
    <t>CMVN</t>
  </si>
  <si>
    <t>✔</t>
  </si>
  <si>
    <r>
      <rPr>
        <rFont val="Calibri"/>
        <color rgb="FF000000"/>
        <sz val="11.0"/>
      </rPr>
      <t xml:space="preserve">All decoding was done with config file 
</t>
    </r>
    <r>
      <rPr>
        <rFont val="Calibri"/>
        <i/>
        <color rgb="FF000000"/>
        <sz val="11.0"/>
      </rPr>
      <t xml:space="preserve">decode_beam-sz10_ctcw-0.3_19.01.2020.yaml
</t>
    </r>
    <r>
      <rPr>
        <rFont val="Calibri"/>
        <color rgb="FF000000"/>
        <sz val="11.0"/>
      </rPr>
      <t xml:space="preserve">verbose: 1
batchsize: 0
#lm-weight: 0.5
</t>
    </r>
    <r>
      <rPr>
        <rFont val="Calibri"/>
        <b/>
        <color rgb="FFCC0000"/>
        <sz val="11.0"/>
      </rPr>
      <t>beam-size: 10</t>
    </r>
    <r>
      <rPr>
        <rFont val="Calibri"/>
        <color rgb="FF000000"/>
        <sz val="11.0"/>
      </rPr>
      <t xml:space="preserve"> #10 or 20 (IA: was 5 originally)
penalty: 0.0
maxlenratio: 0.0
minlenratio: 0.0
</t>
    </r>
    <r>
      <rPr>
        <rFont val="Calibri"/>
        <b/>
        <color rgb="FFCC0000"/>
        <sz val="11.0"/>
      </rPr>
      <t>Ctc-weight: 0.3</t>
    </r>
  </si>
  <si>
    <t>X</t>
  </si>
  <si>
    <t>24 kbps mp3 -&gt; wav</t>
  </si>
  <si>
    <r>
      <rPr>
        <rFont val="Calibri"/>
        <color rgb="FF000000"/>
        <sz val="11.0"/>
      </rPr>
      <t xml:space="preserve">29.02.2020  I </t>
    </r>
    <r>
      <rPr>
        <rFont val="Calibri"/>
        <b/>
        <color rgb="FF000000"/>
        <sz val="11.0"/>
      </rPr>
      <t xml:space="preserve">decode again the AdvEx reconstructed from the adversarial features </t>
    </r>
    <r>
      <rPr>
        <rFont val="Calibri"/>
        <color rgb="FF000000"/>
        <sz val="11.0"/>
      </rPr>
      <t xml:space="preserve">(which were directly decoded above) 
</t>
    </r>
    <r>
      <rPr>
        <rFont val="Calibri"/>
        <i/>
        <color rgb="FF000000"/>
        <sz val="11.0"/>
      </rPr>
      <t>*advEx_audio_</t>
    </r>
    <r>
      <rPr>
        <rFont val="Calibri"/>
        <b/>
        <i/>
        <color rgb="FF000000"/>
        <sz val="11.0"/>
      </rPr>
      <t>from_csv_orig</t>
    </r>
    <r>
      <rPr>
        <rFont val="Calibri"/>
        <i/>
        <color rgb="FF000000"/>
        <sz val="11.0"/>
      </rPr>
      <t>_espnet_method_</t>
    </r>
    <r>
      <rPr>
        <rFont val="Calibri"/>
        <b/>
        <i/>
        <color rgb="FF000000"/>
        <sz val="11.0"/>
      </rPr>
      <t xml:space="preserve">noNorm
</t>
    </r>
    <r>
      <rPr>
        <rFont val="Calibri"/>
        <color rgb="FF000000"/>
        <sz val="11.0"/>
      </rPr>
      <t xml:space="preserve"> We expect results close to above -  </t>
    </r>
    <r>
      <rPr>
        <rFont val="Calibri"/>
        <b/>
        <color rgb="FF000000"/>
        <sz val="11.0"/>
      </rPr>
      <t xml:space="preserve">actually the reconstructed AdvEx seem less dangerous than the original </t>
    </r>
    <r>
      <rPr>
        <rFont val="Calibri"/>
        <color rgb="FF000000"/>
        <sz val="11.0"/>
      </rPr>
      <t xml:space="preserve">– because features from the reconstructed AdvEx are less adversarial than the original features </t>
    </r>
  </si>
  <si>
    <t>60.5(with beamz 10), 60.9 (with beamz 10)</t>
  </si>
  <si>
    <t>Toolbox</t>
  </si>
  <si>
    <t>Kaldi</t>
  </si>
  <si>
    <t>Librosa</t>
  </si>
  <si>
    <r>
      <t xml:space="preserve">03.04.2020 </t>
    </r>
    <r>
      <rPr>
        <b/>
      </rPr>
      <t>Error patterns</t>
    </r>
    <r>
      <t xml:space="preserve"> for all decodings done with </t>
    </r>
    <r>
      <rPr>
        <b/>
      </rPr>
      <t>ESPnet model #1</t>
    </r>
  </si>
  <si>
    <r>
      <rPr>
        <rFont val="Calibri"/>
        <color rgb="FF000000"/>
        <sz val="11.0"/>
      </rPr>
      <t xml:space="preserve">29.02.2020 
I decode the 24 kbps compressed AdvEx from </t>
    </r>
    <r>
      <rPr>
        <rFont val="Calibri"/>
        <b/>
        <i/>
        <color rgb="FF000000"/>
        <sz val="11.0"/>
      </rPr>
      <t>advEx</t>
    </r>
    <r>
      <rPr>
        <rFont val="Calibri"/>
        <i/>
        <color rgb="FF000000"/>
        <sz val="11.0"/>
      </rPr>
      <t>_compr_24kbps_</t>
    </r>
    <r>
      <rPr>
        <rFont val="Calibri"/>
        <b/>
        <i/>
        <color rgb="FF000000"/>
        <sz val="11.0"/>
      </rPr>
      <t>FULLscale_espnet_noNorm</t>
    </r>
    <r>
      <rPr>
        <rFont val="Calibri"/>
        <color rgb="FF000000"/>
        <sz val="11.0"/>
      </rPr>
      <t xml:space="preserve">, created from the original advEx wavs in </t>
    </r>
    <r>
      <rPr>
        <rFont val="Calibri"/>
        <i/>
        <color rgb="FF000000"/>
        <sz val="11.0"/>
      </rPr>
      <t xml:space="preserve">advEx_audio_from_csv_orig_espnet_method_noNorm
</t>
    </r>
    <r>
      <rPr>
        <rFont val="Calibri"/>
        <b/>
        <i/>
        <color rgb="FF000000"/>
        <sz val="11.0"/>
      </rPr>
      <t xml:space="preserve">
</t>
    </r>
    <r>
      <rPr>
        <rFont val="Calibri"/>
        <b/>
        <color rgb="FF000000"/>
        <sz val="11.0"/>
      </rPr>
      <t xml:space="preserve">We expect an improvement (decrease) in word error rates because of mp3 compr, which should discard part of the Adv noise
</t>
    </r>
    <r>
      <rPr>
        <rFont val="Calibri"/>
        <color rgb="FF000000"/>
        <sz val="11.0"/>
      </rPr>
      <t>The best result from all the conversion possibilities !</t>
    </r>
  </si>
  <si>
    <t>Were taken from the log files that I saved</t>
  </si>
  <si>
    <t>CER Substitutions</t>
  </si>
  <si>
    <t>CER Deletions</t>
  </si>
  <si>
    <t>CER Insertions</t>
  </si>
  <si>
    <t>Total CER</t>
  </si>
  <si>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advEx_compr_64kbps_scaled_0.7_espnet_</t>
    </r>
    <r>
      <rPr>
        <rFont val="Calibri"/>
        <b/>
        <i/>
        <color rgb="FF000000"/>
        <sz val="11.0"/>
      </rPr>
      <t>max-norm</t>
    </r>
    <r>
      <rPr>
        <rFont val="Calibri"/>
        <i/>
        <color rgb="FF000000"/>
        <sz val="11.0"/>
      </rPr>
      <t xml:space="preserve"> </t>
    </r>
  </si>
  <si>
    <t>WER Substitutions</t>
  </si>
  <si>
    <t>WER Deletions</t>
  </si>
  <si>
    <r>
      <rPr>
        <rFont val="Calibri"/>
        <color rgb="FF000000"/>
        <sz val="11.0"/>
      </rPr>
      <t>Decoding results for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801900"/>
        <sz val="11.0"/>
      </rPr>
      <t>compr_24kbps</t>
    </r>
    <r>
      <rPr>
        <rFont val="Calibri"/>
        <b/>
        <i/>
        <color rgb="FF000000"/>
        <sz val="11.0"/>
      </rPr>
      <t>_scaled0.7_onlyFbanks-Librosa_NO-cmvn</t>
    </r>
    <r>
      <rPr>
        <rFont val="Calibri"/>
        <i/>
        <color rgb="FF000000"/>
        <sz val="11.0"/>
      </rPr>
      <t xml:space="preserve"> </t>
    </r>
    <r>
      <rPr>
        <rFont val="Calibri"/>
        <color rgb="FF000000"/>
        <sz val="11.0"/>
      </rPr>
      <t xml:space="preserve">test set augmented with noise; results in the table  represent </t>
    </r>
    <r>
      <rPr>
        <rFont val="Calibri"/>
        <b/>
        <color rgb="FF000000"/>
        <sz val="11.0"/>
      </rPr>
      <t>% CER/WER →</t>
    </r>
    <r>
      <rPr>
        <rFont val="Calibri"/>
        <color rgb="FF000000"/>
        <sz val="11.0"/>
      </rPr>
      <t xml:space="preserve"> entire decoding took </t>
    </r>
    <r>
      <rPr>
        <rFont val="Calibri"/>
        <color rgb="FFFF3333"/>
        <sz val="11.0"/>
      </rPr>
      <t>? Hours</t>
    </r>
  </si>
  <si>
    <t>WER Insertions</t>
  </si>
  <si>
    <t>Total WER</t>
  </si>
  <si>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advEx_compr_</t>
    </r>
    <r>
      <rPr>
        <rFont val="Calibri"/>
        <b/>
        <i/>
        <color rgb="FF000000"/>
        <sz val="11.0"/>
      </rPr>
      <t>24kbps_FULLscale</t>
    </r>
    <r>
      <rPr>
        <rFont val="Calibri"/>
        <i/>
        <color rgb="FF000000"/>
        <sz val="11.0"/>
      </rPr>
      <t>_espnet_</t>
    </r>
    <r>
      <rPr>
        <rFont val="Calibri"/>
        <b/>
        <i/>
        <color rgb="FF000000"/>
        <sz val="11.0"/>
      </rPr>
      <t>max-norm</t>
    </r>
  </si>
  <si>
    <r>
      <rPr>
        <rFont val="Calibri"/>
        <color rgb="FF000000"/>
        <sz val="11.0"/>
      </rPr>
      <t>Decoding results for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801900"/>
        <sz val="11.0"/>
      </rPr>
      <t>compr_24kbps</t>
    </r>
    <r>
      <rPr>
        <rFont val="Calibri"/>
        <b/>
        <i/>
        <color rgb="FF000000"/>
        <sz val="11.0"/>
      </rPr>
      <t>_scaled0.7_onlyFbanks-Librosa_NO-cmvn</t>
    </r>
    <r>
      <rPr>
        <rFont val="Calibri"/>
        <i/>
        <color rgb="FF000000"/>
        <sz val="11.0"/>
      </rPr>
      <t xml:space="preserve"> </t>
    </r>
    <r>
      <rPr>
        <rFont val="Calibri"/>
        <color rgb="FF000000"/>
        <sz val="11.0"/>
      </rPr>
      <t>test set augmented with noise and then</t>
    </r>
    <r>
      <rPr>
        <rFont val="Calibri"/>
        <b/>
        <color rgb="FF801900"/>
        <sz val="11.0"/>
      </rPr>
      <t xml:space="preserve"> compressed at </t>
    </r>
    <r>
      <rPr>
        <rFont val="Calibri"/>
        <b/>
        <color rgb="FF0000FF"/>
        <sz val="11.0"/>
      </rPr>
      <t>16 kbps mp3</t>
    </r>
    <r>
      <rPr>
        <rFont val="Calibri"/>
        <color rgb="FF009900"/>
        <sz val="11.0"/>
      </rPr>
      <t>;</t>
    </r>
    <r>
      <rPr>
        <rFont val="Calibri"/>
        <color rgb="FF000000"/>
        <sz val="11.0"/>
      </rPr>
      <t xml:space="preserve"> results in the table  represent </t>
    </r>
    <r>
      <rPr>
        <rFont val="Calibri"/>
        <b/>
        <color rgb="FF000000"/>
        <sz val="11.0"/>
      </rPr>
      <t>% CER/WER →</t>
    </r>
    <r>
      <rPr>
        <rFont val="Calibri"/>
        <color rgb="FF000000"/>
        <sz val="11.0"/>
      </rPr>
      <t xml:space="preserve"> entire decoding took </t>
    </r>
    <r>
      <rPr>
        <rFont val="Calibri"/>
        <color rgb="FFFF3333"/>
        <sz val="11.0"/>
      </rPr>
      <t>? Hours</t>
    </r>
  </si>
  <si>
    <t>% Substitutions</t>
  </si>
  <si>
    <t>% Deletions</t>
  </si>
  <si>
    <t>% Insertions</t>
  </si>
  <si>
    <t>Total % CER (%WER)</t>
  </si>
  <si>
    <r>
      <rPr>
        <rFont val="Calibri"/>
        <b/>
        <color rgb="FF000000"/>
        <sz val="11.0"/>
      </rPr>
      <t>CER Relative diff</t>
    </r>
    <r>
      <rPr>
        <rFont val="Calibri"/>
        <color rgb="FF000000"/>
        <sz val="11.0"/>
      </rPr>
      <t xml:space="preserve"> (%) between noise-augmented  </t>
    </r>
    <r>
      <rPr>
        <rFont val="Calibri"/>
        <b/>
        <i/>
        <color rgb="FF801900"/>
        <sz val="11.0"/>
      </rPr>
      <t>compr_24kbps</t>
    </r>
    <r>
      <rPr>
        <rFont val="Calibri"/>
        <b/>
        <i/>
        <color rgb="FF000000"/>
        <sz val="11.0"/>
      </rPr>
      <t>_scaled0.7_onlyFbanks-Librosa_NO-cmvn</t>
    </r>
    <r>
      <rPr>
        <rFont val="Calibri"/>
        <i/>
        <color rgb="FF000000"/>
        <sz val="11.0"/>
      </rPr>
      <t xml:space="preserve"> and it’s compressed version </t>
    </r>
    <r>
      <rPr>
        <rFont val="Calibri"/>
        <i/>
        <color rgb="FF0000FF"/>
        <sz val="11.0"/>
      </rPr>
      <t>(16kbps)</t>
    </r>
  </si>
  <si>
    <r>
      <rPr>
        <rFont val="Calibri"/>
        <b/>
        <color rgb="FF000000"/>
        <sz val="11.0"/>
      </rPr>
      <t xml:space="preserve">REPEAT </t>
    </r>
    <r>
      <rPr>
        <rFont val="Calibri"/>
        <color rgb="FF000000"/>
        <sz val="11.0"/>
      </rPr>
      <t xml:space="preserve">decoding original AdvEx-audio (reconstructed from adversarial feats) </t>
    </r>
    <r>
      <rPr>
        <rFont val="Calibri"/>
        <i/>
        <color rgb="FF000000"/>
        <sz val="11.0"/>
      </rPr>
      <t>advEx_audio_from_csv_orig_espnet_method_noNorm</t>
    </r>
  </si>
  <si>
    <r>
      <rPr>
        <rFont val="Calibri"/>
        <b/>
        <color rgb="FF000000"/>
        <sz val="11.0"/>
      </rPr>
      <t>REPEAT</t>
    </r>
    <r>
      <rPr>
        <rFont val="Calibri"/>
        <color rgb="FF000000"/>
        <sz val="11.0"/>
      </rPr>
      <t xml:space="preserve"> decoding on advex_compr_</t>
    </r>
    <r>
      <rPr>
        <rFont val="Calibri"/>
        <b/>
        <color rgb="FF000000"/>
        <sz val="11.0"/>
      </rPr>
      <t>64kbps</t>
    </r>
    <r>
      <rPr>
        <rFont val="Calibri"/>
        <color rgb="FF000000"/>
        <sz val="11.0"/>
      </rPr>
      <t>_FULLscale_espnet_noNorm</t>
    </r>
  </si>
  <si>
    <r>
      <rPr>
        <rFont val="Calibri"/>
        <b/>
        <color rgb="FF000000"/>
        <sz val="11.0"/>
      </rPr>
      <t>REPEAT</t>
    </r>
    <r>
      <rPr>
        <rFont val="Calibri"/>
        <color rgb="FF000000"/>
        <sz val="11.0"/>
      </rPr>
      <t xml:space="preserve"> decoding on advex_compr_</t>
    </r>
    <r>
      <rPr>
        <rFont val="Calibri"/>
        <b/>
        <color rgb="FF000000"/>
        <sz val="11.0"/>
      </rPr>
      <t>24kbps</t>
    </r>
    <r>
      <rPr>
        <rFont val="Calibri"/>
        <color rgb="FF000000"/>
        <sz val="11.0"/>
      </rPr>
      <t>_FULLscale_espnet_noNorm</t>
    </r>
  </si>
  <si>
    <t>8.6 (33.6)</t>
  </si>
  <si>
    <t>5.3 (3.4)</t>
  </si>
  <si>
    <t>3.8 (4.4)</t>
  </si>
  <si>
    <t>17.7 (41.4)</t>
  </si>
  <si>
    <r>
      <rPr>
        <rFont val="Calibri"/>
        <i/>
        <color rgb="FF000000"/>
        <sz val="11.0"/>
      </rPr>
      <t>advEx_compr_</t>
    </r>
    <r>
      <rPr>
        <rFont val="Calibri"/>
        <b/>
        <i/>
        <color rgb="FF000000"/>
        <sz val="11.0"/>
      </rPr>
      <t>16kbps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FULLscale_espnet_noNorm</t>
    </r>
  </si>
  <si>
    <t>31.7 (77.2)</t>
  </si>
  <si>
    <t>8.3 (3.8)</t>
  </si>
  <si>
    <r>
      <rPr>
        <rFont val="Calibri"/>
        <color rgb="FF000000"/>
        <sz val="11.0"/>
      </rPr>
      <t xml:space="preserve">Best (smaller) result for compressed AdvEx audio </t>
    </r>
    <r>
      <rPr>
        <rFont val="Calibri"/>
        <b/>
        <color rgb="FF801900"/>
        <sz val="11.0"/>
      </rPr>
      <t>(16 kbps)</t>
    </r>
  </si>
  <si>
    <t>30.6 (24.1)</t>
  </si>
  <si>
    <t>70.6 (105.1)</t>
  </si>
  <si>
    <t>29.4 (75.5)</t>
  </si>
  <si>
    <t>8.7 (3.8)</t>
  </si>
  <si>
    <t>24.4 (20.8)</t>
  </si>
  <si>
    <t>62.2 (100.1)</t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</si>
  <si>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</si>
  <si>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t>28.8 (73.8)</t>
  </si>
  <si>
    <t>9.7 (4.4)</t>
  </si>
  <si>
    <t>19.1 (16.3)</t>
  </si>
  <si>
    <t>57.6 (94.5)</t>
  </si>
  <si>
    <r>
      <t xml:space="preserve">Average % errors across </t>
    </r>
    <r>
      <rPr>
        <b/>
      </rPr>
      <t xml:space="preserve">ONLY </t>
    </r>
    <r>
      <t>adversarial input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</si>
  <si>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compr_128kbps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</si>
  <si>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compr_64kbps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</si>
  <si>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r>
      <t xml:space="preserve">03.04.2020 </t>
    </r>
    <r>
      <rPr>
        <b/>
      </rPr>
      <t>Error patterns</t>
    </r>
    <r>
      <t xml:space="preserve"> for all decodings done with </t>
    </r>
    <r>
      <rPr>
        <b/>
      </rPr>
      <t xml:space="preserve">ESPnet model #4 </t>
    </r>
    <r>
      <t>(trained on 24 kbps mp3 data)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</si>
  <si>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</si>
  <si>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_compr_128kbps</t>
    </r>
    <r>
      <rPr>
        <rFont val="Calibri"/>
        <color rgb="FF000000"/>
        <sz val="11.0"/>
      </rPr>
      <t>_scaled0.7_ONLY_fbanks-Librosa_NO-cmvn</t>
    </r>
  </si>
  <si>
    <r>
      <t xml:space="preserve">Be aware that this dataset was compressed at </t>
    </r>
    <r>
      <rPr>
        <b/>
      </rPr>
      <t>16kbps,</t>
    </r>
    <r>
      <t xml:space="preserve"> because the original data with noise was already compressed at 24kbps, and further compressing at 24kbps did not give much difference in error scores !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</si>
  <si>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compr_128kbps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_compr_128kbps</t>
    </r>
    <r>
      <rPr>
        <rFont val="Calibri"/>
        <color rgb="FF000000"/>
        <sz val="11.0"/>
      </rPr>
      <t>_scaled0.7_ONLY_fbanks-Librosa_NO-cmvn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</si>
  <si>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compr_64kbps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_compr_128kbps</t>
    </r>
    <r>
      <rPr>
        <rFont val="Calibri"/>
        <color rgb="FF000000"/>
        <sz val="11.0"/>
      </rPr>
      <t>_scaled0.7_ONLY_fbanks-Librosa_NO-cmvn</t>
    </r>
  </si>
  <si>
    <t>Compressed Adv. Audio (16 kbps)</t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</si>
  <si>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_compr_128kbps</t>
    </r>
    <r>
      <rPr>
        <rFont val="Calibri"/>
        <color rgb="FF000000"/>
        <sz val="11.0"/>
      </rPr>
      <t>_scaled0.7_ONLY_fbanks-Librosa_NO-cmvn</t>
    </r>
  </si>
  <si>
    <t>Compressed Adv. Audio (10 kbps)</t>
  </si>
  <si>
    <t>04.04.2020</t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</si>
  <si>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_compr_24kbps</t>
    </r>
    <r>
      <rPr>
        <rFont val="Calibri"/>
        <color rgb="FF000000"/>
        <sz val="11.0"/>
      </rPr>
      <t>_scaled0.7_ONLY_fbanks-Librosa_NO-cmvn</t>
    </r>
  </si>
  <si>
    <t>Train-test mismatch decodings for adversarial input</t>
  </si>
  <si>
    <t>Only CER [%] score reported</t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</si>
  <si>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_compr_24kbps</t>
    </r>
    <r>
      <rPr>
        <rFont val="Calibri"/>
        <color rgb="FF000000"/>
        <sz val="11.0"/>
      </rPr>
      <t>_scaled0.7_ONLY_fbanks-Librosa_NO-cmvn</t>
    </r>
  </si>
  <si>
    <t>Source format of test data</t>
  </si>
  <si>
    <t>Test sets decoded with ESPnet model #1</t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</si>
  <si>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compr_16kbps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_compr_24kbps</t>
    </r>
    <r>
      <rPr>
        <rFont val="Calibri"/>
        <color rgb="FF000000"/>
        <sz val="11.0"/>
      </rPr>
      <t>_scaled0.7_ONLY_fbanks-Librosa_NO-cmvn</t>
    </r>
  </si>
  <si>
    <t>Test sets decoded with ESPnet model #3</t>
  </si>
  <si>
    <t>[1] Reconstructed adv. audio</t>
  </si>
  <si>
    <r>
      <rPr>
        <rFont val="Calibri"/>
        <color rgb="FF000000"/>
        <sz val="11.0"/>
      </rPr>
      <t>compressed with</t>
    </r>
    <r>
      <rPr>
        <rFont val="Calibri"/>
        <color rgb="FFCC0000"/>
        <sz val="11.0"/>
      </rPr>
      <t xml:space="preserve"> </t>
    </r>
    <r>
      <rPr>
        <rFont val="Calibri"/>
        <b/>
        <color rgb="FFCC0000"/>
        <sz val="11.0"/>
      </rPr>
      <t>LAME, 24 kbps</t>
    </r>
    <r>
      <rPr>
        <rFont val="Calibri"/>
        <b/>
        <color rgb="FF330000"/>
        <sz val="11.0"/>
      </rPr>
      <t>,</t>
    </r>
    <r>
      <rPr>
        <rFont val="Calibri"/>
        <b/>
        <color rgb="FF000000"/>
        <sz val="11.0"/>
      </rPr>
      <t xml:space="preserve"> volume down-scaled 0.7 </t>
    </r>
    <r>
      <rPr>
        <rFont val="Calibri"/>
        <color rgb="FF000000"/>
        <sz val="11.0"/>
      </rPr>
      <t>(wav -&gt;mp3 -&gt; wav) with</t>
    </r>
  </si>
  <si>
    <t>[2] 24 kbps mp3 adv. audio</t>
  </si>
  <si>
    <t>[1]  Reconstructed adv. audio</t>
  </si>
  <si>
    <r>
      <rPr>
        <rFont val="Calibri"/>
        <color rgb="FF000000"/>
        <sz val="11.0"/>
      </rPr>
      <t xml:space="preserve">I reconverted the raw wavs to 24 kbps, 0.7 downscaled and back 2 wav decode with lame, because the previous 24 kbps samples from sox had high volume and many utterances were clipped. </t>
    </r>
    <r>
      <rPr>
        <rFont val="Calibri"/>
        <color rgb="FFCC0000"/>
        <sz val="11.0"/>
      </rPr>
      <t xml:space="preserve">After the new lame conversion, there were still 204 utt clipped.
</t>
    </r>
    <r>
      <rPr>
        <rFont val="Calibri"/>
        <color rgb="FF000000"/>
        <sz val="11.0"/>
      </rPr>
      <t xml:space="preserve">
Used train and decode conf files:
train_e4_subsamp12211_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>ss-0.5</t>
    </r>
    <r>
      <rPr>
        <rFont val="Calibri"/>
        <color rgb="FF000000"/>
        <sz val="11.0"/>
      </rPr>
      <t>_19.01.2020.yaml
decode_beam-sz10_</t>
    </r>
    <r>
      <rPr>
        <rFont val="Calibri"/>
        <b/>
        <color rgb="FF000000"/>
        <sz val="11.0"/>
      </rPr>
      <t>ctcw-0.3</t>
    </r>
    <r>
      <rPr>
        <rFont val="Calibri"/>
        <color rgb="FF000000"/>
        <sz val="11.0"/>
      </rPr>
      <t xml:space="preserve">_19.01.2020.yaml
</t>
    </r>
    <r>
      <rPr>
        <rFont val="Calibri"/>
        <b/>
        <color rgb="FF000000"/>
        <sz val="11.0"/>
      </rPr>
      <t xml:space="preserve">
</t>
    </r>
    <r>
      <rPr>
        <rFont val="Calibri"/>
        <b/>
        <color rgb="FF801900"/>
        <sz val="11.0"/>
      </rPr>
      <t>4</t>
    </r>
    <r>
      <rPr>
        <rFont val="Calibri"/>
        <color rgb="FF000000"/>
        <sz val="11.0"/>
      </rPr>
      <t xml:space="preserve"> enc layers with </t>
    </r>
    <r>
      <rPr>
        <rFont val="Calibri"/>
        <b/>
        <color rgb="FF801900"/>
        <sz val="11.0"/>
      </rPr>
      <t>subsampling (1_2_2_1_1</t>
    </r>
    <r>
      <rPr>
        <rFont val="Calibri"/>
        <b/>
        <color rgb="FF000000"/>
        <sz val="11.0"/>
      </rPr>
      <t>)</t>
    </r>
    <r>
      <rPr>
        <rFont val="Calibri"/>
        <color rgb="FF000000"/>
        <sz val="11.0"/>
      </rPr>
      <t xml:space="preserve">, 
</t>
    </r>
    <r>
      <rPr>
        <rFont val="Calibri"/>
        <b/>
        <color rgb="FF000000"/>
        <sz val="11.0"/>
      </rPr>
      <t>320 units</t>
    </r>
    <r>
      <rPr>
        <rFont val="Calibri"/>
        <color rgb="FF000000"/>
        <sz val="11.0"/>
      </rPr>
      <t xml:space="preserve"> and projections (instead of 512 like so far)
</t>
    </r>
    <r>
      <rPr>
        <rFont val="Calibri"/>
        <sz val="11.0"/>
      </rPr>
      <t xml:space="preserve">
</t>
    </r>
    <r>
      <rPr>
        <rFont val="Calibri"/>
        <b/>
        <color rgb="FF801900"/>
        <sz val="11.0"/>
      </rPr>
      <t>1</t>
    </r>
    <r>
      <rPr>
        <rFont val="Calibri"/>
        <color rgb="FF000000"/>
        <sz val="11.0"/>
      </rPr>
      <t xml:space="preserve"> dec layers, </t>
    </r>
    <r>
      <rPr>
        <rFont val="Calibri"/>
        <b/>
        <color rgb="FF000000"/>
        <sz val="11.0"/>
      </rPr>
      <t>300 units</t>
    </r>
    <r>
      <rPr>
        <rFont val="Calibri"/>
        <color rgb="FF000000"/>
        <sz val="11.0"/>
      </rPr>
      <t xml:space="preserve"> instead of 512
mtl_alpha =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 xml:space="preserve">sampling_prob = 0.5 (scheduled sampling)
delta_do = false
batch_size = 35 
# epochs = </t>
    </r>
    <r>
      <rPr>
        <rFont val="Calibri"/>
        <b/>
        <color rgb="FF000000"/>
        <sz val="11.0"/>
      </rPr>
      <t xml:space="preserve">25
</t>
    </r>
    <r>
      <rPr>
        <rFont val="Calibri"/>
        <color rgb="FF000000"/>
        <sz val="11.0"/>
      </rPr>
      <t>ctc_weight =</t>
    </r>
    <r>
      <rPr>
        <rFont val="Calibri"/>
        <b/>
        <color rgb="FFC00000"/>
        <sz val="11.0"/>
      </rPr>
      <t xml:space="preserve"> </t>
    </r>
    <r>
      <rPr>
        <rFont val="Calibri"/>
        <b/>
        <color rgb="FF801900"/>
        <sz val="11.0"/>
      </rPr>
      <t xml:space="preserve">0.3
</t>
    </r>
    <r>
      <rPr>
        <rFont val="Calibri"/>
        <color rgb="FF000000"/>
        <sz val="11.0"/>
      </rPr>
      <t>beam_size = 10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(for decoding)</t>
    </r>
  </si>
  <si>
    <r>
      <rPr>
        <rFont val="Calibri"/>
        <i/>
        <color rgb="FF000000"/>
        <sz val="11.0"/>
      </rPr>
      <t xml:space="preserve">./run_ius_compr_24kbps_scaled0.7_onlyFbanks-Librosa_NO-cmvn.sh
</t>
    </r>
    <r>
      <rPr>
        <rFont val="Calibri"/>
        <color rgb="FF000000"/>
        <sz val="11.0"/>
      </rPr>
      <t xml:space="preserve">
Best network architecture for VoxForge Italian, according to other papers;
</t>
    </r>
    <r>
      <rPr>
        <rFont val="Calibri"/>
        <b/>
        <color rgb="FF801900"/>
        <sz val="11.0"/>
      </rPr>
      <t xml:space="preserve">ONLY Librosa </t>
    </r>
    <r>
      <rPr>
        <rFont val="Calibri"/>
        <b/>
        <color rgb="FF000000"/>
        <sz val="11.0"/>
      </rPr>
      <t>fbanks (</t>
    </r>
    <r>
      <rPr>
        <rFont val="Calibri"/>
        <b/>
        <color rgb="FF801900"/>
        <sz val="11.0"/>
      </rPr>
      <t>NO pitch!!!</t>
    </r>
    <r>
      <rPr>
        <rFont val="Calibri"/>
        <b/>
        <color rgb="FF000000"/>
        <sz val="11.0"/>
      </rPr>
      <t xml:space="preserve">) </t>
    </r>
    <r>
      <rPr>
        <rFont val="Calibri"/>
        <color rgb="FF000000"/>
        <sz val="11.0"/>
      </rPr>
      <t xml:space="preserve">- computed on 26.02.2020
</t>
    </r>
    <r>
      <rPr>
        <rFont val="Calibri"/>
        <b/>
        <color rgb="FF801900"/>
        <sz val="11.0"/>
      </rPr>
      <t xml:space="preserve">*NO CMVN normalization
</t>
    </r>
    <r>
      <rPr>
        <rFont val="Calibri"/>
        <color rgb="FF000000"/>
        <sz val="11.0"/>
      </rPr>
      <t>Decoding with</t>
    </r>
    <r>
      <rPr>
        <rFont val="Calibri"/>
        <b/>
        <color rgb="FF000000"/>
        <sz val="11.0"/>
      </rPr>
      <t xml:space="preserve"> 16 jobs </t>
    </r>
    <r>
      <rPr>
        <rFont val="Calibri"/>
        <color rgb="FF000000"/>
        <sz val="11.0"/>
      </rPr>
      <t xml:space="preserve">on CPU
fbank_params:
fs=16000      # sampling frequency
fmax=7800     # maximum frequency
fmin=80       # minimum frequency
n_mels=80     # number of mel basis
n_fft=512    # number of fft points
n_shift=160
win_length=512
window=hann
Training +decoding took </t>
    </r>
    <r>
      <rPr>
        <rFont val="Calibri"/>
        <b/>
        <color rgb="FF000000"/>
        <sz val="11.0"/>
      </rPr>
      <t xml:space="preserve">8.41 h
</t>
    </r>
    <r>
      <rPr>
        <rFont val="Calibri"/>
        <color rgb="FF000000"/>
        <sz val="11.0"/>
      </rPr>
      <t>Inversion of computed features is</t>
    </r>
    <r>
      <rPr>
        <rFont val="Calibri"/>
        <b/>
        <color rgb="FFCC0000"/>
        <sz val="11.0"/>
      </rPr>
      <t xml:space="preserve"> successful (?)</t>
    </r>
  </si>
  <si>
    <r>
      <rPr>
        <rFont val="Calibri"/>
        <color rgb="FF000000"/>
        <sz val="11.0"/>
      </rPr>
      <t>For comparing results from raw, compr (128 and 64 kbps, scaled), we take preferaby trained networks with the same architecture  (e4_subsamp12211_</t>
    </r>
    <r>
      <rPr>
        <rFont val="Calibri"/>
        <b/>
        <color rgb="FF000000"/>
        <sz val="11.0"/>
      </rPr>
      <t>unit320_proj320_d1_300</t>
    </r>
    <r>
      <rPr>
        <rFont val="Calibri"/>
        <color rgb="FF000000"/>
        <sz val="11.0"/>
      </rPr>
      <t>_</t>
    </r>
    <r>
      <rPr>
        <rFont val="Calibri"/>
        <b/>
        <color rgb="FF000000"/>
        <sz val="11.0"/>
      </rPr>
      <t>mtlalpha0.3</t>
    </r>
    <r>
      <rPr>
        <rFont val="Calibri"/>
        <color rgb="FF000000"/>
        <sz val="11.0"/>
      </rPr>
      <t>_epo25_</t>
    </r>
    <r>
      <rPr>
        <rFont val="Calibri"/>
        <b/>
        <color rgb="FF000000"/>
        <sz val="11.0"/>
      </rPr>
      <t xml:space="preserve">ss-0.5)
____________________________
</t>
    </r>
    <r>
      <rPr>
        <rFont val="Calibri"/>
        <color rgb="FF000000"/>
        <sz val="11.0"/>
      </rPr>
      <t>→ AdvEx creation started on 27.02.2020 (10:42 am), it lasted for</t>
    </r>
    <r>
      <rPr>
        <rFont val="Calibri"/>
        <b/>
        <color rgb="FF000000"/>
        <sz val="11.0"/>
      </rPr>
      <t xml:space="preserve"> ~18.52 h
</t>
    </r>
    <r>
      <rPr>
        <rFont val="Calibri"/>
        <color rgb="FF000000"/>
        <sz val="11.0"/>
      </rPr>
      <t xml:space="preserve">→ </t>
    </r>
    <r>
      <rPr>
        <rFont val="Calibri"/>
        <b/>
        <color rgb="FF000000"/>
        <sz val="11.0"/>
      </rPr>
      <t xml:space="preserve">7807 utt </t>
    </r>
    <r>
      <rPr>
        <rFont val="Calibri"/>
        <color rgb="FF000000"/>
        <sz val="11.0"/>
      </rPr>
      <t>in original test set</t>
    </r>
  </si>
  <si>
    <t>128 kbps-mp3</t>
  </si>
  <si>
    <r>
      <rPr>
        <rFont val="Calibri"/>
        <color rgb="FF000000"/>
        <sz val="11.0"/>
      </rPr>
      <t>compressed with</t>
    </r>
    <r>
      <rPr>
        <rFont val="Calibri"/>
        <color rgb="FFCC0000"/>
        <sz val="11.0"/>
      </rPr>
      <t xml:space="preserve"> </t>
    </r>
    <r>
      <rPr>
        <rFont val="Calibri"/>
        <b/>
        <color rgb="FFCC0000"/>
        <sz val="11.0"/>
      </rPr>
      <t>LAME, 24 kbps</t>
    </r>
    <r>
      <rPr>
        <rFont val="Calibri"/>
        <b/>
        <color rgb="FF330000"/>
        <sz val="11.0"/>
      </rPr>
      <t>,</t>
    </r>
    <r>
      <rPr>
        <rFont val="Calibri"/>
        <b/>
        <color rgb="FF000000"/>
        <sz val="11.0"/>
      </rPr>
      <t xml:space="preserve"> volume down-scaled 0.7 </t>
    </r>
    <r>
      <rPr>
        <rFont val="Calibri"/>
        <color rgb="FF000000"/>
        <sz val="11.0"/>
      </rPr>
      <t>(wav -&gt;mp3 -&gt; wav) with</t>
    </r>
  </si>
  <si>
    <t>64 kbps-mp3</t>
  </si>
  <si>
    <r>
      <rPr>
        <rFont val="Calibri"/>
        <color rgb="FF000000"/>
        <sz val="11.0"/>
      </rPr>
      <t xml:space="preserve">At ludwig’s suggestion, I </t>
    </r>
    <r>
      <rPr>
        <rFont val="Calibri"/>
        <b/>
        <color rgb="FF000000"/>
        <sz val="11.0"/>
      </rPr>
      <t xml:space="preserve">changed the beam size from 10 to 20 </t>
    </r>
    <r>
      <rPr>
        <rFont val="Calibri"/>
        <color rgb="FF000000"/>
        <sz val="11.0"/>
      </rPr>
      <t xml:space="preserve">and attempted </t>
    </r>
    <r>
      <rPr>
        <rFont val="Calibri"/>
        <b/>
        <color rgb="FF000000"/>
        <sz val="11.0"/>
      </rPr>
      <t>GPU decodin</t>
    </r>
    <r>
      <rPr>
        <rFont val="Calibri"/>
        <color rgb="FF000000"/>
        <sz val="11.0"/>
      </rPr>
      <t xml:space="preserve">g for the original 24kbps test set.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 to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  <r>
      <rPr>
        <rFont val="Calibri"/>
        <b/>
        <i/>
        <color rgb="FF000000"/>
        <sz val="11.0"/>
      </rPr>
      <t xml:space="preserve">batchsize: 100
</t>
    </r>
    <r>
      <rPr>
        <rFont val="Calibri"/>
        <i/>
        <color rgb="FF000000"/>
        <sz val="11.0"/>
      </rPr>
      <t xml:space="preserve">#lm-weight: 0.5
</t>
    </r>
    <r>
      <rPr>
        <rFont val="Calibri"/>
        <b/>
        <i/>
        <color rgb="FF000000"/>
        <sz val="11.0"/>
      </rPr>
      <t xml:space="preserve">beam-size: 20 
</t>
    </r>
    <r>
      <rPr>
        <rFont val="Calibri"/>
        <i/>
        <color rgb="FF000000"/>
        <sz val="11.0"/>
      </rPr>
      <t xml:space="preserve">penalty: 0.0
maxlenratio: 0.0
minlenratio: 0.0
ctc-weight: 0.3 </t>
    </r>
  </si>
  <si>
    <t>24 kbps-mp3</t>
  </si>
  <si>
    <r>
      <rPr>
        <rFont val="Calibri"/>
        <color rgb="FF000000"/>
        <sz val="11.0"/>
      </rPr>
      <t>compressed with</t>
    </r>
    <r>
      <rPr>
        <rFont val="Calibri"/>
        <color rgb="FFCC0000"/>
        <sz val="11.0"/>
      </rPr>
      <t xml:space="preserve"> </t>
    </r>
    <r>
      <rPr>
        <rFont val="Calibri"/>
        <b/>
        <color rgb="FFCC0000"/>
        <sz val="11.0"/>
      </rPr>
      <t>LAME, 24 kbps</t>
    </r>
    <r>
      <rPr>
        <rFont val="Calibri"/>
        <b/>
        <color rgb="FF330000"/>
        <sz val="11.0"/>
      </rPr>
      <t>,</t>
    </r>
    <r>
      <rPr>
        <rFont val="Calibri"/>
        <b/>
        <color rgb="FF000000"/>
        <sz val="11.0"/>
      </rPr>
      <t xml:space="preserve"> volume down-scaled 0.7 </t>
    </r>
    <r>
      <rPr>
        <rFont val="Calibri"/>
        <color rgb="FF000000"/>
        <sz val="11.0"/>
      </rPr>
      <t>(wav -&gt;mp3 -&gt; wav) with</t>
    </r>
  </si>
  <si>
    <t>Noise-augmented experiments - for the ESPnet model #1</t>
  </si>
  <si>
    <r>
      <rPr>
        <rFont val="Calibri"/>
        <color rgb="FF000000"/>
        <sz val="11.0"/>
      </rPr>
      <t xml:space="preserve">With the original model trained on 24 kbps compressed  samples on 26.02.2020, I </t>
    </r>
    <r>
      <rPr>
        <rFont val="Calibri"/>
        <b/>
        <color rgb="FF000000"/>
        <sz val="11.0"/>
      </rPr>
      <t xml:space="preserve">CROSS decoded </t>
    </r>
    <r>
      <rPr>
        <rFont val="Calibri"/>
        <color rgb="FF000000"/>
        <sz val="11.0"/>
      </rPr>
      <t xml:space="preserve">the </t>
    </r>
    <r>
      <rPr>
        <rFont val="Calibri"/>
        <b/>
        <color rgb="FFCC0000"/>
        <sz val="11.0"/>
      </rPr>
      <t>raw</t>
    </r>
    <r>
      <rPr>
        <rFont val="Calibri"/>
        <b/>
        <color rgb="FF000000"/>
        <sz val="11.0"/>
      </rPr>
      <t>_ONLY_fbanks-Librosa_NO-cmvn_22.02.2020</t>
    </r>
    <r>
      <rPr>
        <rFont val="Calibri"/>
        <color rgb="FF000000"/>
        <sz val="11.0"/>
      </rPr>
      <t xml:space="preserve"> original test set (non-adversarial, non-noise augmented test sets)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config: 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</si>
  <si>
    <t>Test sets augmented with ...</t>
  </si>
  <si>
    <t>... at SNR [dB] ...</t>
  </si>
  <si>
    <r>
      <rPr>
        <rFont val="Calibri"/>
        <color rgb="FF000000"/>
        <sz val="11.0"/>
      </rPr>
      <t>compressed with</t>
    </r>
    <r>
      <rPr>
        <rFont val="Calibri"/>
        <color rgb="FFCC0000"/>
        <sz val="11.0"/>
      </rPr>
      <t xml:space="preserve"> </t>
    </r>
    <r>
      <rPr>
        <rFont val="Calibri"/>
        <b/>
        <color rgb="FFCC0000"/>
        <sz val="11.0"/>
      </rPr>
      <t>LAME, 24 kbps</t>
    </r>
    <r>
      <rPr>
        <rFont val="Calibri"/>
        <b/>
        <color rgb="FF330000"/>
        <sz val="11.0"/>
      </rPr>
      <t>,</t>
    </r>
    <r>
      <rPr>
        <rFont val="Calibri"/>
        <b/>
        <color rgb="FF000000"/>
        <sz val="11.0"/>
      </rPr>
      <t xml:space="preserve"> volume down-scaled 0.7 </t>
    </r>
    <r>
      <rPr>
        <rFont val="Calibri"/>
        <color rgb="FF000000"/>
        <sz val="11.0"/>
      </rPr>
      <t>(wav -&gt;mp3 -&gt; wav) with</t>
    </r>
  </si>
  <si>
    <r>
      <rPr>
        <rFont val="Calibri"/>
        <color rgb="FF000000"/>
        <sz val="11.0"/>
      </rPr>
      <t xml:space="preserve">With the original model trained on 24 kbps compressed  samples on 26.02.2020, I </t>
    </r>
    <r>
      <rPr>
        <rFont val="Calibri"/>
        <b/>
        <color rgb="FF000000"/>
        <sz val="11.0"/>
      </rPr>
      <t xml:space="preserve">CROSS decoded </t>
    </r>
    <r>
      <rPr>
        <rFont val="Calibri"/>
        <color rgb="FF000000"/>
        <sz val="11.0"/>
      </rPr>
      <t xml:space="preserve">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128kbps</t>
    </r>
    <r>
      <rPr>
        <rFont val="Calibri"/>
        <b/>
        <color rgb="FF000000"/>
        <sz val="11.0"/>
      </rPr>
      <t xml:space="preserve">_scaled0.7_ONLY_fbanks-Librosa_NO-cmvn </t>
    </r>
    <r>
      <rPr>
        <rFont val="Calibri"/>
        <color rgb="FF000000"/>
        <sz val="11.0"/>
      </rPr>
      <t xml:space="preserve">original test set (non-adversarial, non-noise augmented test sets)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config: 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</si>
  <si>
    <r>
      <rPr>
        <rFont val="Calibri"/>
        <color rgb="FF000000"/>
        <sz val="11.0"/>
      </rPr>
      <t>compressed with</t>
    </r>
    <r>
      <rPr>
        <rFont val="Calibri"/>
        <color rgb="FFCC0000"/>
        <sz val="11.0"/>
      </rPr>
      <t xml:space="preserve"> </t>
    </r>
    <r>
      <rPr>
        <rFont val="Calibri"/>
        <b/>
        <color rgb="FFCC0000"/>
        <sz val="11.0"/>
      </rPr>
      <t>LAME, 24 kbps</t>
    </r>
    <r>
      <rPr>
        <rFont val="Calibri"/>
        <b/>
        <color rgb="FF330000"/>
        <sz val="11.0"/>
      </rPr>
      <t>,</t>
    </r>
    <r>
      <rPr>
        <rFont val="Calibri"/>
        <b/>
        <color rgb="FF000000"/>
        <sz val="11.0"/>
      </rPr>
      <t xml:space="preserve"> volume down-scaled 0.7 </t>
    </r>
    <r>
      <rPr>
        <rFont val="Calibri"/>
        <color rgb="FF000000"/>
        <sz val="11.0"/>
      </rPr>
      <t>(wav -&gt;mp3 -&gt; wav) with</t>
    </r>
  </si>
  <si>
    <r>
      <rPr>
        <rFont val="Calibri"/>
        <color rgb="FF000000"/>
        <sz val="11.0"/>
      </rPr>
      <t xml:space="preserve">With the original model trained on 24 kbps compressed  samples on 26.02.2020, I </t>
    </r>
    <r>
      <rPr>
        <rFont val="Calibri"/>
        <b/>
        <color rgb="FF000000"/>
        <sz val="11.0"/>
      </rPr>
      <t xml:space="preserve">CROSS decoded </t>
    </r>
    <r>
      <rPr>
        <rFont val="Calibri"/>
        <color rgb="FF000000"/>
        <sz val="11.0"/>
      </rPr>
      <t xml:space="preserve">the </t>
    </r>
    <r>
      <rPr>
        <rFont val="Calibri"/>
        <b/>
        <color rgb="FF000000"/>
        <sz val="11.0"/>
      </rPr>
      <t>compr_</t>
    </r>
    <r>
      <rPr>
        <rFont val="Calibri"/>
        <b/>
        <color rgb="FFCC0000"/>
        <sz val="11.0"/>
      </rPr>
      <t>64kbps</t>
    </r>
    <r>
      <rPr>
        <rFont val="Calibri"/>
        <b/>
        <color rgb="FF000000"/>
        <sz val="11.0"/>
      </rPr>
      <t xml:space="preserve">_scaled0.7_ONLY_fbanks-Librosa_NO-cmvn </t>
    </r>
    <r>
      <rPr>
        <rFont val="Calibri"/>
        <color rgb="FF000000"/>
        <sz val="11.0"/>
      </rPr>
      <t xml:space="preserve">original test set (non-adversarial, non-noise augmented test sets)
</t>
    </r>
    <r>
      <rPr>
        <rFont val="Calibri"/>
        <b/>
        <color rgb="FF000000"/>
        <sz val="11.0"/>
      </rPr>
      <t>NEW</t>
    </r>
    <r>
      <rPr>
        <rFont val="Calibri"/>
        <color rgb="FF000000"/>
        <sz val="11.0"/>
      </rPr>
      <t xml:space="preserve"> decoding config:  </t>
    </r>
    <r>
      <rPr>
        <rFont val="Calibri"/>
        <i/>
        <color rgb="FF000000"/>
        <sz val="11.0"/>
      </rPr>
      <t>decode_</t>
    </r>
    <r>
      <rPr>
        <rFont val="Calibri"/>
        <b/>
        <i/>
        <color rgb="FF000000"/>
        <sz val="11.0"/>
      </rPr>
      <t>batch-sz100</t>
    </r>
    <r>
      <rPr>
        <rFont val="Calibri"/>
        <i/>
        <color rgb="FF000000"/>
        <sz val="11.0"/>
      </rPr>
      <t>_</t>
    </r>
    <r>
      <rPr>
        <rFont val="Calibri"/>
        <b/>
        <i/>
        <color rgb="FF000000"/>
        <sz val="11.0"/>
      </rPr>
      <t>beam-sz20</t>
    </r>
    <r>
      <rPr>
        <rFont val="Calibri"/>
        <i/>
        <color rgb="FF000000"/>
        <sz val="11.0"/>
      </rPr>
      <t xml:space="preserve">_ctcw-0.3_12.03.2020.yaml
</t>
    </r>
  </si>
  <si>
    <r>
      <rPr>
        <rFont val="Calibri"/>
        <color rgb="FF000000"/>
        <sz val="11.0"/>
      </rPr>
      <t xml:space="preserve">
All decoding was done with config file 
</t>
    </r>
    <r>
      <rPr>
        <rFont val="Calibri"/>
        <i/>
        <color rgb="FF000000"/>
        <sz val="11.0"/>
      </rPr>
      <t xml:space="preserve">decode_beam-sz10_ctcw-0.3_19.01.2020.yaml
</t>
    </r>
    <r>
      <rPr>
        <rFont val="Calibri"/>
        <color rgb="FF000000"/>
        <sz val="11.0"/>
      </rPr>
      <t xml:space="preserve">verbose: 1
batchsize: 0
#lm-weight: 0.5
</t>
    </r>
    <r>
      <rPr>
        <rFont val="Calibri"/>
        <b/>
        <color rgb="FFCC0000"/>
        <sz val="11.0"/>
      </rPr>
      <t>beam-size: 10</t>
    </r>
    <r>
      <rPr>
        <rFont val="Calibri"/>
        <color rgb="FF000000"/>
        <sz val="11.0"/>
      </rPr>
      <t xml:space="preserve"> #10 or 20 (IA: was 5 originally)
penalty: 0.0
maxlenratio: 0.0
minlenratio: 0.0
</t>
    </r>
    <r>
      <rPr>
        <rFont val="Calibri"/>
        <b/>
        <color rgb="FFCC0000"/>
        <sz val="11.0"/>
      </rPr>
      <t>Ctc-weight: 0.3</t>
    </r>
  </si>
  <si>
    <r>
      <rPr>
        <rFont val="Calibri"/>
        <color rgb="FF000000"/>
        <sz val="11.0"/>
      </rPr>
      <t xml:space="preserve">01.03.2020
Decoding original AdvEx-audio (reconstructed from adversarial feats) </t>
    </r>
    <r>
      <rPr>
        <rFont val="Calibri"/>
        <i/>
        <color rgb="FF000000"/>
        <sz val="11.0"/>
      </rPr>
      <t>advEx_audio_from_csv_orig_espnet_method_noNorm</t>
    </r>
  </si>
  <si>
    <t xml:space="preserve"> white noise</t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</si>
  <si>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24kbps</t>
    </r>
    <r>
      <rPr>
        <rFont val="Calibri"/>
        <color rgb="FF000000"/>
        <sz val="11.0"/>
      </rPr>
      <t xml:space="preserve">_FULLscale_espnet_noNorm – </t>
    </r>
    <r>
      <rPr>
        <rFont val="Calibri"/>
        <color rgb="FFFF3300"/>
        <sz val="11.0"/>
      </rPr>
      <t>?</t>
    </r>
    <r>
      <rPr>
        <rFont val="Calibri"/>
        <i/>
        <color rgb="FFFF33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</si>
  <si>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t>white noise &amp; mp3 compressed (24kbps)</t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</si>
  <si>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16kbps</t>
    </r>
    <r>
      <rPr>
        <rFont val="Calibri"/>
        <color rgb="FF000000"/>
        <sz val="11.0"/>
      </rPr>
      <t xml:space="preserve">_FULLscale_espnet_noNorm – </t>
    </r>
    <r>
      <rPr>
        <rFont val="Calibri"/>
        <color rgb="FFFF3300"/>
        <sz val="11.0"/>
      </rPr>
      <t>?</t>
    </r>
    <r>
      <rPr>
        <rFont val="Calibri"/>
        <i/>
        <color rgb="FFFF33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</t>
    </r>
  </si>
  <si>
    <r>
      <rPr>
        <rFont val="Calibri"/>
        <color rgb="FF000000"/>
        <sz val="11.0"/>
      </rPr>
      <t>Decoding results for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801900"/>
        <sz val="11.0"/>
      </rPr>
      <t>compr_24kbps</t>
    </r>
    <r>
      <rPr>
        <rFont val="Calibri"/>
        <b/>
        <i/>
        <color rgb="FF000000"/>
        <sz val="11.0"/>
      </rPr>
      <t>_scaled0.7_onlyFbanks-Librosa_NO-cmvn</t>
    </r>
    <r>
      <rPr>
        <rFont val="Calibri"/>
        <i/>
        <color rgb="FF000000"/>
        <sz val="11.0"/>
      </rPr>
      <t xml:space="preserve"> </t>
    </r>
    <r>
      <rPr>
        <rFont val="Calibri"/>
        <color rgb="FF000000"/>
        <sz val="11.0"/>
      </rPr>
      <t>test set augmented with noise and then</t>
    </r>
    <r>
      <rPr>
        <rFont val="Calibri"/>
        <b/>
        <color rgb="FF801900"/>
        <sz val="11.0"/>
      </rPr>
      <t xml:space="preserve"> compressed at </t>
    </r>
    <r>
      <rPr>
        <rFont val="Calibri"/>
        <b/>
        <color rgb="FF009900"/>
        <sz val="11.0"/>
      </rPr>
      <t>24 kbps mp3</t>
    </r>
    <r>
      <rPr>
        <rFont val="Calibri"/>
        <color rgb="FF009900"/>
        <sz val="11.0"/>
      </rPr>
      <t>;</t>
    </r>
    <r>
      <rPr>
        <rFont val="Calibri"/>
        <color rgb="FF000000"/>
        <sz val="11.0"/>
      </rPr>
      <t xml:space="preserve"> results in the table  represent </t>
    </r>
    <r>
      <rPr>
        <rFont val="Calibri"/>
        <b/>
        <color rgb="FF000000"/>
        <sz val="11.0"/>
      </rPr>
      <t>% CER/WER →</t>
    </r>
    <r>
      <rPr>
        <rFont val="Calibri"/>
        <color rgb="FF000000"/>
        <sz val="11.0"/>
      </rPr>
      <t xml:space="preserve"> entire decoding took </t>
    </r>
    <r>
      <rPr>
        <rFont val="Calibri"/>
        <color rgb="FFFF3333"/>
        <sz val="11.0"/>
      </rPr>
      <t>? Hours</t>
    </r>
  </si>
  <si>
    <r>
      <rPr>
        <rFont val="Calibri"/>
        <color rgb="FF000000"/>
        <sz val="11.0"/>
      </rPr>
      <t xml:space="preserve">All decoding was done with NEW config file, adapted for GPU decoding:
decode_batch-sz100_beam-sz20_ctcw-0.3_12.03.2020.yaml
verbose: 1
</t>
    </r>
    <r>
      <rPr>
        <rFont val="Calibri"/>
        <b/>
        <color rgb="FFCC0000"/>
        <sz val="11.0"/>
      </rPr>
      <t xml:space="preserve">batchsize: 100
</t>
    </r>
    <r>
      <rPr>
        <rFont val="Calibri"/>
        <color rgb="FF000000"/>
        <sz val="11.0"/>
      </rPr>
      <t xml:space="preserve">#lm-weight: 0.5
</t>
    </r>
    <r>
      <rPr>
        <rFont val="Calibri"/>
        <b/>
        <color rgb="FFCC0000"/>
        <sz val="11.0"/>
      </rPr>
      <t xml:space="preserve">beam-size: 20
</t>
    </r>
    <r>
      <rPr>
        <rFont val="Calibri"/>
        <color rgb="FF000000"/>
        <sz val="11.0"/>
      </rPr>
      <t xml:space="preserve">penalty: 0.0
maxlenratio: 0.0
minlenratio: 0.0
ctc-weight: 0.3 </t>
    </r>
  </si>
  <si>
    <t>pink noise</t>
  </si>
  <si>
    <t>pinknoise &amp; mp3 compr. (24kbps)</t>
  </si>
  <si>
    <r>
      <rPr>
        <rFont val="Calibri"/>
        <color rgb="FF000000"/>
        <sz val="11.0"/>
      </rPr>
      <t>advex_compr_</t>
    </r>
    <r>
      <rPr>
        <rFont val="Calibri"/>
        <b/>
        <color rgb="FF000000"/>
        <sz val="11.0"/>
      </rPr>
      <t>10kbps</t>
    </r>
    <r>
      <rPr>
        <rFont val="Calibri"/>
        <color rgb="FF000000"/>
        <sz val="11.0"/>
      </rPr>
      <t xml:space="preserve">_FULLscale_espnet_noNorm – </t>
    </r>
    <r>
      <rPr>
        <rFont val="Calibri"/>
        <color rgb="FFFF3300"/>
        <sz val="11.0"/>
      </rPr>
      <t>?</t>
    </r>
    <r>
      <rPr>
        <rFont val="Calibri"/>
        <i/>
        <color rgb="FFFF3300"/>
        <sz val="11.0"/>
      </rPr>
      <t xml:space="preserve"> utts</t>
    </r>
    <r>
      <rPr>
        <rFont val="Calibri"/>
        <color rgb="FF000000"/>
        <sz val="11.0"/>
      </rPr>
      <t xml:space="preserve"> were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11.0"/>
      </rPr>
      <t>clipped</t>
    </r>
    <r>
      <rPr>
        <rFont val="Calibri"/>
        <color rgb="FF000000"/>
        <sz val="11.0"/>
      </rPr>
      <t xml:space="preserve"> in mp3 conversion; Bad results because I screwed up the resampling in the lame compression cmd !! → Should try again and first listen to the compressed samples before decoding !!</t>
    </r>
  </si>
  <si>
    <t>brown noise</t>
  </si>
  <si>
    <r>
      <rPr>
        <rFont val="Calibri"/>
        <b/>
        <color rgb="FF000000"/>
        <sz val="11.0"/>
      </rPr>
      <t>REPEAT</t>
    </r>
    <r>
      <rPr>
        <rFont val="Calibri"/>
        <color rgb="FF000000"/>
        <sz val="11.0"/>
      </rPr>
      <t xml:space="preserve"> decoding on </t>
    </r>
    <r>
      <rPr>
        <rFont val="Calibri"/>
        <i/>
        <color rgb="FF000000"/>
        <sz val="11.0"/>
      </rPr>
      <t>advEx_audio_from_csv_orig_espnet_method_noNorm</t>
    </r>
  </si>
  <si>
    <t>babble noise &amp; mp3 compr. (24kbps)</t>
  </si>
  <si>
    <t>babble noise</t>
  </si>
  <si>
    <r>
      <rPr>
        <rFont val="Calibri"/>
        <b/>
        <color rgb="FF000000"/>
        <sz val="11.0"/>
      </rPr>
      <t>REPEAT</t>
    </r>
    <r>
      <rPr>
        <rFont val="Calibri"/>
        <color rgb="FF000000"/>
        <sz val="11.0"/>
      </rPr>
      <t xml:space="preserve"> decoding on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compr_24kbps</t>
    </r>
    <r>
      <rPr>
        <rFont val="Calibri"/>
        <i/>
        <color rgb="FF000000"/>
        <sz val="11.0"/>
      </rPr>
      <t>_FULLscale_espnet_noNorm</t>
    </r>
  </si>
  <si>
    <t>These results are not that diff than the decoding on the original test set of 24kbps compr samples augmented with noise → that’s because the recompression of augmented samples at 24kbps does not bring much. I should instead compress with 16 kbps or lower to see and effect !!</t>
  </si>
  <si>
    <r>
      <rPr>
        <rFont val="Calibri"/>
        <b/>
        <color rgb="FF000000"/>
        <sz val="11.0"/>
      </rPr>
      <t>REPEAT</t>
    </r>
    <r>
      <rPr>
        <rFont val="Calibri"/>
        <color rgb="FF000000"/>
        <sz val="11.0"/>
      </rPr>
      <t xml:space="preserve"> decoding on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compr_16kbps</t>
    </r>
    <r>
      <rPr>
        <rFont val="Calibri"/>
        <i/>
        <color rgb="FF000000"/>
        <sz val="11.0"/>
      </rPr>
      <t>_FULLscale_espnet_noNorm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</si>
  <si>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</si>
  <si>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compr_128kbps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</si>
  <si>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compr_64kbps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</si>
  <si>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data/et_en_</t>
    </r>
    <r>
      <rPr>
        <rFont val="Calibri"/>
        <b/>
        <color rgb="FF000000"/>
        <sz val="11.0"/>
      </rPr>
      <t>raw</t>
    </r>
    <r>
      <rPr>
        <rFont val="Calibri"/>
        <color rgb="FF000000"/>
        <sz val="11.0"/>
      </rPr>
      <t>_ONLY_fbanks-Librosa_NO-cmvn_22.02.2020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</si>
  <si>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_compr_128kbps</t>
    </r>
    <r>
      <rPr>
        <rFont val="Calibri"/>
        <color rgb="FF000000"/>
        <sz val="11.0"/>
      </rPr>
      <t>_scaled0.7_ONLY_fbanks-Librosa_NO-cmvn</t>
    </r>
  </si>
  <si>
    <r>
      <rPr>
        <rFont val="Calibri"/>
        <color rgb="FF000000"/>
        <sz val="11.0"/>
      </rPr>
      <t>Decoding results for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801900"/>
        <sz val="11.0"/>
      </rPr>
      <t>compr_24kbps</t>
    </r>
    <r>
      <rPr>
        <rFont val="Calibri"/>
        <b/>
        <i/>
        <color rgb="FF000000"/>
        <sz val="11.0"/>
      </rPr>
      <t>_scaled0.7_onlyFbanks-Librosa_NO-cmvn</t>
    </r>
    <r>
      <rPr>
        <rFont val="Calibri"/>
        <i/>
        <color rgb="FF000000"/>
        <sz val="11.0"/>
      </rPr>
      <t xml:space="preserve"> </t>
    </r>
    <r>
      <rPr>
        <rFont val="Calibri"/>
        <color rgb="FF000000"/>
        <sz val="11.0"/>
      </rPr>
      <t>test set augmented with noise and then</t>
    </r>
    <r>
      <rPr>
        <rFont val="Calibri"/>
        <b/>
        <color rgb="FF801900"/>
        <sz val="11.0"/>
      </rPr>
      <t xml:space="preserve"> compressed at </t>
    </r>
    <r>
      <rPr>
        <rFont val="Calibri"/>
        <b/>
        <color rgb="FF0000FF"/>
        <sz val="11.0"/>
      </rPr>
      <t>10 kbps</t>
    </r>
    <r>
      <rPr>
        <rFont val="Calibri"/>
        <b/>
        <color rgb="FF801900"/>
        <sz val="11.0"/>
      </rPr>
      <t xml:space="preserve"> mp3</t>
    </r>
    <r>
      <rPr>
        <rFont val="Calibri"/>
        <color rgb="FF000000"/>
        <sz val="11.0"/>
      </rPr>
      <t xml:space="preserve">; results in the table  represent </t>
    </r>
    <r>
      <rPr>
        <rFont val="Calibri"/>
        <b/>
        <color rgb="FF000000"/>
        <sz val="11.0"/>
      </rPr>
      <t>% CER/WER →</t>
    </r>
    <r>
      <rPr>
        <rFont val="Calibri"/>
        <color rgb="FF000000"/>
        <sz val="11.0"/>
      </rPr>
      <t xml:space="preserve"> entire decoding took only </t>
    </r>
    <r>
      <rPr>
        <rFont val="Calibri"/>
        <b/>
        <color rgb="FFCC0000"/>
        <sz val="11.0"/>
      </rPr>
      <t xml:space="preserve">5.47 Hours </t>
    </r>
    <r>
      <rPr>
        <rFont val="Calibri"/>
        <color rgb="FF000000"/>
        <sz val="11.0"/>
      </rPr>
      <t>(because of GPU decoding)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</si>
  <si>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compr_128kbps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_compr_128kbps</t>
    </r>
    <r>
      <rPr>
        <rFont val="Calibri"/>
        <color rgb="FF000000"/>
        <sz val="11.0"/>
      </rPr>
      <t>_scaled0.7_ONLY_fbanks-Librosa_NO-cmvn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</si>
  <si>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compr_64kbps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_compr_128kbps</t>
    </r>
    <r>
      <rPr>
        <rFont val="Calibri"/>
        <color rgb="FF000000"/>
        <sz val="11.0"/>
      </rPr>
      <t>_scaled0.7_ONLY_fbanks-Librosa_NO-cmvn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</si>
  <si>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_compr_128kbps</t>
    </r>
    <r>
      <rPr>
        <rFont val="Calibri"/>
        <color rgb="FF000000"/>
        <sz val="11.0"/>
      </rPr>
      <t>_scaled0.7_ONLY_fbanks-Librosa_NO-cmvn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</si>
  <si>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advEx_audio_from_csv_orig_espnet_method_noNorm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_compr_64kbps</t>
    </r>
    <r>
      <rPr>
        <rFont val="Calibri"/>
        <color rgb="FF000000"/>
        <sz val="11.0"/>
      </rPr>
      <t>_scaled0.7_ONLY_fbanks-Librosa_NO-cmvn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</si>
  <si>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compr_64kbps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_compr_64kbps</t>
    </r>
    <r>
      <rPr>
        <rFont val="Calibri"/>
        <color rgb="FF000000"/>
        <sz val="11.0"/>
      </rPr>
      <t>_scaled0.7_ONLY_fbanks-Librosa_NO-cmvn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</si>
  <si>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compr_24kbps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_compr_64kbps</t>
    </r>
    <r>
      <rPr>
        <rFont val="Calibri"/>
        <color rgb="FF000000"/>
        <sz val="11.0"/>
      </rPr>
      <t>_scaled0.7_ONLY_fbanks-Librosa_NO-cmvn</t>
    </r>
  </si>
  <si>
    <r>
      <rPr>
        <rFont val="Calibri"/>
        <color rgb="FF0000FF"/>
        <sz val="11.0"/>
      </rPr>
      <t xml:space="preserve">Audio samples augmented with noise and compressed at </t>
    </r>
    <r>
      <rPr>
        <rFont val="Calibri"/>
        <b/>
        <color rgb="FF0000FF"/>
        <sz val="11.0"/>
      </rPr>
      <t xml:space="preserve">10kbps </t>
    </r>
    <r>
      <rPr>
        <rFont val="Calibri"/>
        <color rgb="FF0000FF"/>
        <sz val="11.0"/>
      </rPr>
      <t xml:space="preserve">give very high error rates, regardless of the SNR amount! That’s because I screwed up the resampling !!! :( 
</t>
    </r>
    <r>
      <rPr>
        <rFont val="Calibri"/>
        <color rgb="FF000000"/>
        <sz val="11.0"/>
      </rPr>
      <t>$ lame --silent -b 16 - -| lame --silent --decode --mp3input</t>
    </r>
    <r>
      <rPr>
        <rFont val="Calibri"/>
        <b/>
        <color rgb="FF000000"/>
        <sz val="11.0"/>
      </rPr>
      <t xml:space="preserve"> -s 16</t>
    </r>
    <r>
      <rPr>
        <rFont val="Calibri"/>
        <color rgb="FF000000"/>
        <sz val="11.0"/>
      </rPr>
      <t xml:space="preserve"> - -
I thought that -s 16 resamples the output at 16k, but it doesn’t !!!!
</t>
    </r>
    <r>
      <rPr>
        <rFont val="Calibri"/>
        <color rgb="FF0000FF"/>
        <sz val="11.0"/>
      </rPr>
      <t xml:space="preserve">
I will try to compress at </t>
    </r>
    <r>
      <rPr>
        <rFont val="Calibri"/>
        <b/>
        <color rgb="FF0000FF"/>
        <sz val="11.0"/>
      </rPr>
      <t xml:space="preserve">16kbps, </t>
    </r>
    <r>
      <rPr>
        <rFont val="Calibri"/>
        <color rgb="FF0000FF"/>
        <sz val="11.0"/>
      </rPr>
      <t>where I don’t need to specify any resampling</t>
    </r>
  </si>
  <si>
    <r>
      <rPr>
        <rFont val="Calibri"/>
        <b/>
        <color rgb="FFCC0000"/>
        <sz val="11.0"/>
      </rPr>
      <t>CROSS-test:</t>
    </r>
    <r>
      <rPr>
        <rFont val="Calibri"/>
        <color rgb="FFCC0000"/>
        <sz val="11.0"/>
      </rPr>
      <t xml:space="preserve"> </t>
    </r>
    <r>
      <rPr>
        <rFont val="Calibri"/>
        <color rgb="FF000000"/>
        <sz val="11.0"/>
      </rPr>
      <t xml:space="preserve">Decoding </t>
    </r>
    <r>
      <rPr>
        <rFont val="Calibri"/>
        <i/>
        <color rgb="FF000000"/>
        <sz val="11.0"/>
      </rPr>
      <t>advEx_</t>
    </r>
    <r>
      <rPr>
        <rFont val="Calibri"/>
        <b/>
        <i/>
        <color rgb="FF000000"/>
        <sz val="11.0"/>
      </rPr>
      <t>compr_16kbps</t>
    </r>
    <r>
      <rPr>
        <rFont val="Calibri"/>
        <i/>
        <color rgb="FF000000"/>
        <sz val="11.0"/>
      </rPr>
      <t>_FULLscale_espnet_noNorm</t>
    </r>
    <r>
      <rPr>
        <rFont val="Calibri"/>
        <color rgb="FF000000"/>
        <sz val="11.0"/>
      </rPr>
      <t xml:space="preserve"> computed from data/et_en</t>
    </r>
    <r>
      <rPr>
        <rFont val="Calibri"/>
        <b/>
        <color rgb="FF000000"/>
        <sz val="11.0"/>
      </rPr>
      <t>_compr_64kbps</t>
    </r>
    <r>
      <rPr>
        <rFont val="Calibri"/>
        <color rgb="FF000000"/>
        <sz val="11.0"/>
      </rPr>
      <t>_scaled0.7_ONLY_fbanks-Librosa_NO-cmvn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</si>
</sst>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rgb="FF000000"/>
      <name val="Calibri"/>
    </font>
    <font>
      <b/>
      <sz val="11.0"/>
      <color rgb="FFFF3333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b/>
      <sz val="11.0"/>
      <color rgb="FFFF0000"/>
      <name val="Calibri"/>
    </font>
    <font>
      <b/>
      <sz val="11.0"/>
      <color rgb="FFCC0000"/>
      <name val="Calibri"/>
    </font>
    <font/>
    <font>
      <sz val="11.0"/>
      <color theme="1"/>
      <name val="Calibri"/>
    </font>
    <font>
      <sz val="13.0"/>
      <color rgb="FF000000"/>
      <name val="Calibri"/>
    </font>
    <font>
      <sz val="11.0"/>
      <color rgb="FFFF3333"/>
      <name val="Calibri"/>
    </font>
    <font>
      <b/>
      <sz val="11.0"/>
      <color rgb="FF006600"/>
      <name val="Calibri"/>
    </font>
    <font>
      <u/>
      <sz val="11.0"/>
      <color rgb="FF000000"/>
      <name val="Calibri"/>
    </font>
    <font>
      <b/>
      <sz val="11.0"/>
      <color rgb="FFCC66FF"/>
      <name val="Calibri"/>
    </font>
    <font>
      <b/>
      <sz val="11.0"/>
      <color rgb="FF990000"/>
      <name val="Calibri"/>
    </font>
    <font>
      <color theme="1"/>
      <name val="Calibri"/>
    </font>
    <font>
      <b/>
      <color rgb="FF000000"/>
      <name val="Arial"/>
    </font>
    <font>
      <color rgb="FF000000"/>
      <name val="Arial"/>
    </font>
    <font>
      <sz val="11.0"/>
      <color rgb="FF222222"/>
      <name val="Arial"/>
    </font>
    <font>
      <b/>
      <color theme="1"/>
      <name val="Calibri"/>
    </font>
    <font>
      <b/>
      <color rgb="FF0065BD"/>
      <name val="Arial"/>
    </font>
    <font>
      <b/>
      <color rgb="FF274E13"/>
      <name val="Arial"/>
    </font>
    <font>
      <i/>
      <color rgb="FFE37222"/>
      <name val="Arial"/>
    </font>
    <font>
      <sz val="11.0"/>
      <color rgb="FF000000"/>
      <name val="Arial"/>
    </font>
    <font>
      <b/>
      <sz val="11.0"/>
      <color rgb="FFCE671E"/>
      <name val="Arial"/>
    </font>
    <font>
      <b/>
      <color rgb="FFCE671E"/>
      <name val="Arial"/>
    </font>
    <font>
      <i/>
      <sz val="11.0"/>
      <color rgb="FFCE671E"/>
      <name val="Arial"/>
    </font>
    <font>
      <sz val="11.0"/>
      <color rgb="FF0000FF"/>
      <name val="Calibri"/>
    </font>
    <font>
      <b/>
      <sz val="11.0"/>
      <color rgb="FF0000F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CCCC"/>
        <bgColor rgb="FF99CCCC"/>
      </patternFill>
    </fill>
    <fill>
      <patternFill patternType="solid">
        <fgColor rgb="FFCCCCCC"/>
        <bgColor rgb="FFCCCCCC"/>
      </patternFill>
    </fill>
    <fill>
      <patternFill patternType="solid">
        <fgColor rgb="FF99CC99"/>
        <bgColor rgb="FF99CC99"/>
      </patternFill>
    </fill>
    <fill>
      <patternFill patternType="solid">
        <fgColor rgb="FFB2B2B2"/>
        <bgColor rgb="FFB2B2B2"/>
      </patternFill>
    </fill>
    <fill>
      <patternFill patternType="solid">
        <fgColor rgb="FFCCCC99"/>
        <bgColor rgb="FFCCCC99"/>
      </patternFill>
    </fill>
    <fill>
      <patternFill patternType="solid">
        <fgColor rgb="FFFF9999"/>
        <bgColor rgb="FFFF9999"/>
      </patternFill>
    </fill>
    <fill>
      <patternFill patternType="solid">
        <fgColor rgb="FFCCFFCC"/>
        <bgColor rgb="FFCCFFCC"/>
      </patternFill>
    </fill>
    <fill>
      <patternFill patternType="solid">
        <fgColor rgb="FF99FF99"/>
        <bgColor rgb="FF99FF99"/>
      </patternFill>
    </fill>
    <fill>
      <patternFill patternType="solid">
        <fgColor rgb="FFFFFFFF"/>
        <bgColor rgb="FFFFFFFF"/>
      </patternFill>
    </fill>
    <fill>
      <patternFill patternType="solid">
        <fgColor rgb="FFFF66CC"/>
        <bgColor rgb="FFFF66CC"/>
      </patternFill>
    </fill>
  </fills>
  <borders count="3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1"/>
    </xf>
    <xf borderId="1" fillId="2" fontId="0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3" fontId="0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horizontal="left" shrinkToFit="0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3" fontId="0" numFmtId="0" xfId="0" applyAlignment="1" applyBorder="1" applyFont="1">
      <alignment horizontal="center" shrinkToFit="0" vertical="center" wrapText="1"/>
    </xf>
    <xf borderId="2" fillId="2" fontId="0" numFmtId="0" xfId="0" applyAlignment="1" applyBorder="1" applyFont="1">
      <alignment horizontal="center" shrinkToFit="0" vertical="center" wrapText="1"/>
    </xf>
    <xf borderId="2" fillId="3" fontId="0" numFmtId="0" xfId="0" applyAlignment="1" applyBorder="1" applyFont="1">
      <alignment horizontal="left" shrinkToFit="0" vertical="center" wrapText="1"/>
    </xf>
    <xf borderId="2" fillId="2" fontId="0" numFmtId="0" xfId="0" applyAlignment="1" applyBorder="1" applyFont="1">
      <alignment horizontal="left" shrinkToFit="0" vertical="center" wrapText="1"/>
    </xf>
    <xf borderId="3" fillId="0" fontId="0" numFmtId="0" xfId="0" applyAlignment="1" applyBorder="1" applyFont="1">
      <alignment horizontal="left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4" fillId="3" fontId="0" numFmtId="0" xfId="0" applyAlignment="1" applyBorder="1" applyFont="1">
      <alignment horizontal="center" shrinkToFit="0" vertical="center" wrapText="1"/>
    </xf>
    <xf borderId="4" fillId="3" fontId="0" numFmtId="0" xfId="0" applyAlignment="1" applyBorder="1" applyFont="1">
      <alignment horizontal="left" shrinkToFit="0" vertical="center" wrapText="1"/>
    </xf>
    <xf borderId="2" fillId="3" fontId="0" numFmtId="0" xfId="0" applyAlignment="1" applyBorder="1" applyFont="1">
      <alignment horizontal="center" shrinkToFit="0" vertical="center" wrapText="0"/>
    </xf>
    <xf borderId="2" fillId="4" fontId="3" numFmtId="0" xfId="0" applyAlignment="1" applyBorder="1" applyFill="1" applyFont="1">
      <alignment horizontal="left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left" shrinkToFit="0" vertical="center" wrapText="1"/>
    </xf>
    <xf borderId="6" fillId="0" fontId="0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3" fillId="0" fontId="0" numFmtId="4" xfId="0" applyAlignment="1" applyBorder="1" applyFont="1" applyNumberFormat="1">
      <alignment horizontal="center" shrinkToFit="0" vertical="center" wrapText="1"/>
    </xf>
    <xf borderId="2" fillId="5" fontId="0" numFmtId="0" xfId="0" applyAlignment="1" applyBorder="1" applyFill="1" applyFont="1">
      <alignment horizontal="center" shrinkToFit="0" vertical="center" wrapText="1"/>
    </xf>
    <xf borderId="10" fillId="0" fontId="0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left" shrinkToFit="0" vertical="center" wrapText="1"/>
    </xf>
    <xf borderId="11" fillId="0" fontId="0" numFmtId="0" xfId="0" applyAlignment="1" applyBorder="1" applyFont="1">
      <alignment horizontal="left" shrinkToFit="0" vertical="center" wrapText="1"/>
    </xf>
    <xf borderId="11" fillId="0" fontId="0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horizontal="center" shrinkToFit="0" vertical="center" wrapText="1"/>
    </xf>
    <xf borderId="2" fillId="5" fontId="3" numFmtId="0" xfId="0" applyAlignment="1" applyBorder="1" applyFont="1">
      <alignment horizontal="left" shrinkToFit="0" vertical="center" wrapText="1"/>
    </xf>
    <xf borderId="13" fillId="2" fontId="0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3" fillId="2" fontId="0" numFmtId="0" xfId="0" applyAlignment="1" applyBorder="1" applyFont="1">
      <alignment horizontal="left" shrinkToFit="0" vertical="center" wrapText="1"/>
    </xf>
    <xf borderId="3" fillId="0" fontId="2" numFmtId="4" xfId="0" applyAlignment="1" applyBorder="1" applyFont="1" applyNumberFormat="1">
      <alignment horizontal="center" shrinkToFit="0" vertical="center" wrapText="1"/>
    </xf>
    <xf borderId="13" fillId="2" fontId="0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horizontal="center" shrinkToFit="0" vertical="center" wrapText="1"/>
    </xf>
    <xf borderId="2" fillId="6" fontId="0" numFmtId="0" xfId="0" applyAlignment="1" applyBorder="1" applyFill="1" applyFont="1">
      <alignment horizontal="center" shrinkToFit="0" vertical="center" wrapText="1"/>
    </xf>
    <xf borderId="2" fillId="6" fontId="0" numFmtId="0" xfId="0" applyAlignment="1" applyBorder="1" applyFont="1">
      <alignment horizontal="left" shrinkToFit="0" vertical="center" wrapText="1"/>
    </xf>
    <xf borderId="2" fillId="3" fontId="2" numFmtId="0" xfId="0" applyAlignment="1" applyBorder="1" applyFont="1">
      <alignment horizontal="left" shrinkToFit="0" vertical="center" wrapText="1"/>
    </xf>
    <xf borderId="2" fillId="6" fontId="3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horizontal="left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14" fillId="3" fontId="0" numFmtId="0" xfId="0" applyAlignment="1" applyBorder="1" applyFont="1">
      <alignment horizontal="center" shrinkToFit="0" vertical="center" wrapText="1"/>
    </xf>
    <xf borderId="14" fillId="3" fontId="0" numFmtId="0" xfId="0" applyAlignment="1" applyBorder="1" applyFont="1">
      <alignment horizontal="left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0"/>
    </xf>
    <xf borderId="2" fillId="3" fontId="1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15" fillId="0" fontId="0" numFmtId="0" xfId="0" applyAlignment="1" applyBorder="1" applyFont="1">
      <alignment horizontal="left" shrinkToFit="0" vertical="center" wrapText="1"/>
    </xf>
    <xf borderId="16" fillId="0" fontId="6" numFmtId="0" xfId="0" applyBorder="1" applyFont="1"/>
    <xf borderId="17" fillId="0" fontId="6" numFmtId="0" xfId="0" applyBorder="1" applyFont="1"/>
    <xf borderId="3" fillId="7" fontId="0" numFmtId="0" xfId="0" applyAlignment="1" applyBorder="1" applyFill="1" applyFont="1">
      <alignment shrinkToFit="0" vertical="center" wrapText="1"/>
    </xf>
    <xf borderId="2" fillId="4" fontId="0" numFmtId="0" xfId="0" applyAlignment="1" applyBorder="1" applyFont="1">
      <alignment horizontal="left" shrinkToFit="0" vertical="center" wrapText="1"/>
    </xf>
    <xf borderId="18" fillId="0" fontId="6" numFmtId="0" xfId="0" applyBorder="1" applyFont="1"/>
    <xf borderId="19" fillId="0" fontId="6" numFmtId="0" xfId="0" applyBorder="1" applyFont="1"/>
    <xf borderId="3" fillId="0" fontId="0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left" shrinkToFit="0" vertical="center" wrapText="1"/>
    </xf>
    <xf borderId="20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2" fillId="8" fontId="0" numFmtId="0" xfId="0" applyAlignment="1" applyBorder="1" applyFill="1" applyFont="1">
      <alignment horizontal="center" shrinkToFit="0" vertical="center" wrapText="1"/>
    </xf>
    <xf borderId="2" fillId="8" fontId="0" numFmtId="0" xfId="0" applyAlignment="1" applyBorder="1" applyFont="1">
      <alignment horizontal="left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3" fillId="7" fontId="2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0" numFmtId="0" xfId="0" applyAlignment="1" applyFont="1">
      <alignment shrinkToFit="0" vertical="bottom" wrapText="1"/>
    </xf>
    <xf borderId="15" fillId="0" fontId="0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" fillId="9" fontId="0" numFmtId="0" xfId="0" applyAlignment="1" applyBorder="1" applyFill="1" applyFont="1">
      <alignment horizontal="center" shrinkToFit="0" vertical="center" wrapText="1"/>
    </xf>
    <xf borderId="24" fillId="0" fontId="6" numFmtId="0" xfId="0" applyBorder="1" applyFont="1"/>
    <xf borderId="3" fillId="7" fontId="5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5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horizontal="center" shrinkToFit="0" vertical="center" wrapText="0"/>
    </xf>
    <xf borderId="19" fillId="0" fontId="0" numFmtId="0" xfId="0" applyAlignment="1" applyBorder="1" applyFont="1">
      <alignment shrinkToFit="0" vertical="bottom" wrapText="0"/>
    </xf>
    <xf borderId="25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6" fillId="0" fontId="0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0"/>
    </xf>
    <xf borderId="2" fillId="2" fontId="3" numFmtId="0" xfId="0" applyAlignment="1" applyBorder="1" applyFont="1">
      <alignment horizontal="left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7" fillId="0" fontId="0" numFmtId="0" xfId="0" applyAlignment="1" applyBorder="1" applyFont="1">
      <alignment horizontal="center" shrinkToFit="0" vertical="center" wrapText="1"/>
    </xf>
    <xf borderId="19" fillId="0" fontId="0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18" fillId="0" fontId="0" numFmtId="0" xfId="0" applyAlignment="1" applyBorder="1" applyFont="1">
      <alignment horizontal="center" shrinkToFit="0" vertical="center" wrapText="1"/>
    </xf>
    <xf borderId="3" fillId="0" fontId="0" numFmtId="4" xfId="0" applyAlignment="1" applyBorder="1" applyFont="1" applyNumberFormat="1">
      <alignment horizontal="center" shrinkToFit="0" vertical="center" wrapText="0"/>
    </xf>
    <xf borderId="2" fillId="2" fontId="0" numFmtId="0" xfId="0" applyAlignment="1" applyBorder="1" applyFont="1">
      <alignment shrinkToFit="0" vertical="center" wrapText="1"/>
    </xf>
    <xf borderId="2" fillId="10" fontId="0" numFmtId="0" xfId="0" applyAlignment="1" applyBorder="1" applyFill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" fillId="11" fontId="0" numFmtId="0" xfId="0" applyAlignment="1" applyBorder="1" applyFill="1" applyFont="1">
      <alignment horizontal="left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" fillId="2" fontId="10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20" fillId="0" fontId="0" numFmtId="0" xfId="0" applyAlignment="1" applyBorder="1" applyFont="1">
      <alignment horizontal="center" shrinkToFit="0" vertical="center" wrapText="1"/>
    </xf>
    <xf borderId="2" fillId="10" fontId="0" numFmtId="0" xfId="0" applyAlignment="1" applyBorder="1" applyFont="1">
      <alignment horizontal="left" shrinkToFit="0" vertical="center" wrapText="1"/>
    </xf>
    <xf borderId="22" fillId="0" fontId="0" numFmtId="0" xfId="0" applyAlignment="1" applyBorder="1" applyFont="1">
      <alignment horizontal="center" shrinkToFit="0" vertical="center" wrapText="1"/>
    </xf>
    <xf borderId="2" fillId="10" fontId="11" numFmtId="0" xfId="0" applyAlignment="1" applyBorder="1" applyFont="1">
      <alignment horizontal="left" shrinkToFit="0" vertical="center" wrapText="1"/>
    </xf>
    <xf borderId="2" fillId="3" fontId="12" numFmtId="0" xfId="0" applyAlignment="1" applyBorder="1" applyFont="1">
      <alignment horizontal="center" shrinkToFit="0" vertical="center" wrapText="1"/>
    </xf>
    <xf borderId="23" fillId="0" fontId="0" numFmtId="0" xfId="0" applyAlignment="1" applyBorder="1" applyFont="1">
      <alignment horizontal="center" shrinkToFit="0" vertical="center" wrapText="1"/>
    </xf>
    <xf borderId="2" fillId="10" fontId="1" numFmtId="0" xfId="0" applyAlignment="1" applyBorder="1" applyFont="1">
      <alignment horizontal="center" shrinkToFit="0" vertical="center" wrapText="1"/>
    </xf>
    <xf borderId="24" fillId="0" fontId="0" numFmtId="0" xfId="0" applyAlignment="1" applyBorder="1" applyFont="1">
      <alignment horizontal="center" shrinkToFit="0" vertical="center" wrapText="1"/>
    </xf>
    <xf borderId="2" fillId="3" fontId="12" numFmtId="0" xfId="0" applyAlignment="1" applyBorder="1" applyFont="1">
      <alignment horizontal="center" shrinkToFit="0" vertical="center" wrapText="0"/>
    </xf>
    <xf borderId="2" fillId="3" fontId="13" numFmtId="0" xfId="0" applyAlignment="1" applyBorder="1" applyFont="1">
      <alignment horizontal="center" shrinkToFit="0" vertical="center" wrapText="1"/>
    </xf>
    <xf borderId="25" fillId="0" fontId="6" numFmtId="0" xfId="0" applyBorder="1" applyFont="1"/>
    <xf borderId="2" fillId="3" fontId="13" numFmtId="0" xfId="0" applyAlignment="1" applyBorder="1" applyFont="1">
      <alignment horizontal="center" shrinkToFit="0" vertical="center" wrapText="0"/>
    </xf>
    <xf borderId="16" fillId="0" fontId="2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" fillId="6" fontId="5" numFmtId="0" xfId="0" applyAlignment="1" applyBorder="1" applyFont="1">
      <alignment horizontal="center" shrinkToFit="0" vertical="center" wrapText="0"/>
    </xf>
    <xf borderId="2" fillId="6" fontId="2" numFmtId="0" xfId="0" applyAlignment="1" applyBorder="1" applyFont="1">
      <alignment horizontal="center" shrinkToFit="0" vertical="center" wrapText="1"/>
    </xf>
    <xf borderId="2" fillId="6" fontId="2" numFmtId="0" xfId="0" applyAlignment="1" applyBorder="1" applyFont="1">
      <alignment horizontal="center" shrinkToFit="0" vertical="center" wrapText="0"/>
    </xf>
    <xf borderId="3" fillId="0" fontId="9" numFmtId="4" xfId="0" applyAlignment="1" applyBorder="1" applyFont="1" applyNumberFormat="1">
      <alignment horizontal="center" shrinkToFit="0" vertical="center" wrapText="0"/>
    </xf>
    <xf borderId="20" fillId="0" fontId="9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1" fillId="0" fontId="0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shrinkToFit="0" vertical="center" wrapText="1"/>
    </xf>
    <xf borderId="20" fillId="0" fontId="0" numFmtId="0" xfId="0" applyAlignment="1" applyBorder="1" applyFont="1">
      <alignment horizontal="center" shrinkToFit="0" vertical="center" wrapText="0"/>
    </xf>
    <xf borderId="22" fillId="0" fontId="0" numFmtId="0" xfId="0" applyAlignment="1" applyBorder="1" applyFont="1">
      <alignment horizontal="center" shrinkToFit="0" vertical="center" wrapText="0"/>
    </xf>
    <xf borderId="3" fillId="5" fontId="5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2" fillId="3" fontId="9" numFmtId="0" xfId="0" applyAlignment="1" applyBorder="1" applyFont="1">
      <alignment horizontal="center" shrinkToFit="0" vertical="center" wrapText="1"/>
    </xf>
    <xf borderId="27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0"/>
    </xf>
    <xf borderId="0" fillId="0" fontId="14" numFmtId="0" xfId="0" applyAlignment="1" applyFont="1">
      <alignment horizontal="center" vertical="center"/>
    </xf>
    <xf borderId="2" fillId="0" fontId="15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readingOrder="0" shrinkToFit="0" vertical="center" wrapText="1"/>
    </xf>
    <xf borderId="2" fillId="6" fontId="0" numFmtId="0" xfId="0" applyAlignment="1" applyBorder="1" applyFont="1">
      <alignment horizontal="center" shrinkToFit="0" vertical="center" wrapText="0"/>
    </xf>
    <xf borderId="28" fillId="0" fontId="0" numFmtId="0" xfId="0" applyAlignment="1" applyBorder="1" applyFont="1">
      <alignment horizontal="center" shrinkToFit="0" vertical="center" wrapText="1"/>
    </xf>
    <xf borderId="0" fillId="0" fontId="0" numFmtId="4" xfId="0" applyAlignment="1" applyFont="1" applyNumberFormat="1">
      <alignment horizontal="center" shrinkToFit="0" vertical="center" wrapText="1"/>
    </xf>
    <xf borderId="2" fillId="0" fontId="16" numFmtId="0" xfId="0" applyAlignment="1" applyBorder="1" applyFont="1">
      <alignment horizontal="center" readingOrder="0" vertical="center"/>
    </xf>
    <xf borderId="2" fillId="12" fontId="17" numFmtId="0" xfId="0" applyAlignment="1" applyBorder="1" applyFill="1" applyFont="1">
      <alignment horizontal="center" readingOrder="0" vertical="center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horizontal="center" readingOrder="0" shrinkToFit="0" vertical="center" wrapText="1"/>
    </xf>
    <xf borderId="9" fillId="0" fontId="14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0" numFmtId="0" xfId="0" applyAlignment="1" applyFont="1">
      <alignment horizontal="center" shrinkToFit="0" vertical="bottom" wrapText="1"/>
    </xf>
    <xf borderId="9" fillId="0" fontId="14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0" fillId="0" fontId="14" numFmtId="0" xfId="0" applyFont="1"/>
    <xf borderId="0" fillId="0" fontId="9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/>
    </xf>
    <xf borderId="0" fillId="0" fontId="14" numFmtId="0" xfId="0" applyAlignment="1" applyFont="1">
      <alignment horizontal="center" readingOrder="0" shrinkToFit="0" vertical="top" wrapText="1"/>
    </xf>
    <xf borderId="0" fillId="0" fontId="14" numFmtId="0" xfId="0" applyFont="1"/>
    <xf borderId="29" fillId="0" fontId="19" numFmtId="0" xfId="0" applyAlignment="1" applyBorder="1" applyFont="1">
      <alignment horizontal="center" readingOrder="0" shrinkToFit="0" vertical="center" wrapText="1"/>
    </xf>
    <xf borderId="6" fillId="0" fontId="19" numFmtId="0" xfId="0" applyAlignment="1" applyBorder="1" applyFont="1">
      <alignment horizontal="center" readingOrder="0" shrinkToFit="0" vertical="center" wrapText="1"/>
    </xf>
    <xf borderId="7" fillId="0" fontId="6" numFmtId="0" xfId="0" applyBorder="1" applyFont="1"/>
    <xf borderId="30" fillId="0" fontId="6" numFmtId="0" xfId="0" applyBorder="1" applyFont="1"/>
    <xf borderId="7" fillId="0" fontId="19" numFmtId="0" xfId="0" applyAlignment="1" applyBorder="1" applyFont="1">
      <alignment horizontal="center" readingOrder="0" shrinkToFit="0" vertical="center" wrapText="1"/>
    </xf>
    <xf borderId="29" fillId="0" fontId="20" numFmtId="0" xfId="0" applyAlignment="1" applyBorder="1" applyFont="1">
      <alignment horizontal="center" readingOrder="0" vertical="center"/>
    </xf>
    <xf borderId="6" fillId="0" fontId="21" numFmtId="0" xfId="0" applyAlignment="1" applyBorder="1" applyFont="1">
      <alignment horizontal="center" readingOrder="0" vertical="center"/>
    </xf>
    <xf borderId="7" fillId="0" fontId="16" numFmtId="0" xfId="0" applyAlignment="1" applyBorder="1" applyFont="1">
      <alignment horizontal="center" readingOrder="0" vertical="center"/>
    </xf>
    <xf borderId="6" fillId="0" fontId="22" numFmtId="0" xfId="0" applyAlignment="1" applyBorder="1" applyFont="1">
      <alignment horizontal="center" readingOrder="0" vertical="center"/>
    </xf>
    <xf borderId="7" fillId="0" fontId="23" numFmtId="0" xfId="0" applyAlignment="1" applyBorder="1" applyFont="1">
      <alignment horizontal="center" readingOrder="0" vertical="center"/>
    </xf>
    <xf borderId="30" fillId="0" fontId="20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9" fillId="0" fontId="16" numFmtId="0" xfId="0" applyAlignment="1" applyBorder="1" applyFont="1">
      <alignment horizontal="center" readingOrder="0" vertical="center"/>
    </xf>
    <xf borderId="0" fillId="0" fontId="22" numFmtId="0" xfId="0" applyAlignment="1" applyFont="1">
      <alignment horizontal="center" readingOrder="0" vertical="center"/>
    </xf>
    <xf borderId="9" fillId="0" fontId="22" numFmtId="0" xfId="0" applyAlignment="1" applyBorder="1" applyFont="1">
      <alignment horizontal="center" readingOrder="0" vertical="center"/>
    </xf>
    <xf borderId="9" fillId="0" fontId="24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2" fillId="5" fontId="0" numFmtId="0" xfId="0" applyAlignment="1" applyBorder="1" applyFont="1">
      <alignment horizontal="center" shrinkToFit="0" vertical="center" wrapText="0"/>
    </xf>
    <xf borderId="31" fillId="0" fontId="20" numFmtId="0" xfId="0" applyAlignment="1" applyBorder="1" applyFont="1">
      <alignment horizontal="center" readingOrder="0" vertical="center"/>
    </xf>
    <xf borderId="11" fillId="0" fontId="16" numFmtId="0" xfId="0" applyAlignment="1" applyBorder="1" applyFont="1">
      <alignment horizontal="center" readingOrder="0" vertical="center"/>
    </xf>
    <xf borderId="12" fillId="0" fontId="16" numFmtId="0" xfId="0" applyAlignment="1" applyBorder="1" applyFont="1">
      <alignment horizontal="center" readingOrder="0" vertical="center"/>
    </xf>
    <xf borderId="11" fillId="0" fontId="22" numFmtId="0" xfId="0" applyAlignment="1" applyBorder="1" applyFont="1">
      <alignment horizontal="center" readingOrder="0" vertical="center"/>
    </xf>
    <xf borderId="12" fillId="0" fontId="22" numFmtId="0" xfId="0" applyAlignment="1" applyBorder="1" applyFont="1">
      <alignment horizontal="center" readingOrder="0" vertical="center"/>
    </xf>
    <xf borderId="0" fillId="0" fontId="14" numFmtId="0" xfId="0" applyAlignment="1" applyFont="1">
      <alignment readingOrder="0"/>
    </xf>
    <xf borderId="0" fillId="0" fontId="0" numFmtId="0" xfId="0" applyAlignment="1" applyFont="1">
      <alignment shrinkToFit="0" vertical="bottom" wrapText="0"/>
    </xf>
    <xf borderId="29" fillId="0" fontId="2" numFmtId="0" xfId="0" applyAlignment="1" applyBorder="1" applyFont="1">
      <alignment horizontal="center" readingOrder="0" shrinkToFit="0" vertical="center" wrapText="1"/>
    </xf>
    <xf borderId="21" fillId="0" fontId="0" numFmtId="0" xfId="0" applyAlignment="1" applyBorder="1" applyFont="1">
      <alignment shrinkToFit="0" vertical="bottom" wrapText="0"/>
    </xf>
    <xf borderId="32" fillId="0" fontId="18" numFmtId="0" xfId="0" applyAlignment="1" applyBorder="1" applyFont="1">
      <alignment horizontal="center" readingOrder="0" vertical="center"/>
    </xf>
    <xf borderId="22" fillId="0" fontId="0" numFmtId="0" xfId="0" applyAlignment="1" applyBorder="1" applyFont="1">
      <alignment shrinkToFit="0" vertical="bottom" wrapText="0"/>
    </xf>
    <xf borderId="33" fillId="0" fontId="6" numFmtId="0" xfId="0" applyBorder="1" applyFont="1"/>
    <xf borderId="16" fillId="0" fontId="0" numFmtId="0" xfId="0" applyAlignment="1" applyBorder="1" applyFont="1">
      <alignment shrinkToFit="0" vertical="bottom" wrapText="0"/>
    </xf>
    <xf borderId="34" fillId="0" fontId="6" numFmtId="0" xfId="0" applyBorder="1" applyFont="1"/>
    <xf borderId="29" fillId="0" fontId="2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0"/>
    </xf>
    <xf borderId="0" fillId="0" fontId="14" numFmtId="0" xfId="0" applyFont="1"/>
    <xf borderId="30" fillId="0" fontId="2" numFmtId="0" xfId="0" applyAlignment="1" applyBorder="1" applyFont="1">
      <alignment horizontal="center" readingOrder="0" shrinkToFit="0" vertical="center" wrapText="1"/>
    </xf>
    <xf borderId="0" fillId="0" fontId="6" numFmtId="0" xfId="0" applyFont="1"/>
    <xf borderId="3" fillId="0" fontId="1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0"/>
    </xf>
    <xf borderId="31" fillId="0" fontId="2" numFmtId="0" xfId="0" applyAlignment="1" applyBorder="1" applyFont="1">
      <alignment horizontal="center" readingOrder="0" shrinkToFit="0" vertical="center" wrapText="1"/>
    </xf>
    <xf borderId="0" fillId="0" fontId="26" numFmtId="0" xfId="0" applyAlignment="1" applyFont="1">
      <alignment horizontal="left" shrinkToFit="0" vertical="center" wrapText="1"/>
    </xf>
    <xf borderId="35" fillId="0" fontId="0" numFmtId="0" xfId="0" applyAlignment="1" applyBorder="1" applyFont="1">
      <alignment horizontal="center" shrinkToFit="0" vertical="center" wrapText="1"/>
    </xf>
    <xf borderId="36" fillId="0" fontId="0" numFmtId="0" xfId="0" applyAlignment="1" applyBorder="1" applyFont="1">
      <alignment horizontal="center" shrinkToFit="0" vertical="center" wrapText="1"/>
    </xf>
    <xf borderId="3" fillId="0" fontId="27" numFmtId="0" xfId="0" applyAlignment="1" applyBorder="1" applyFont="1">
      <alignment horizontal="center" shrinkToFit="0" vertical="center" wrapText="0"/>
    </xf>
    <xf borderId="3" fillId="13" fontId="5" numFmtId="0" xfId="0" applyAlignment="1" applyBorder="1" applyFill="1" applyFont="1">
      <alignment shrinkToFit="0" vertical="center" wrapText="1"/>
    </xf>
    <xf borderId="3" fillId="0" fontId="9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  <a:r>
              <a:t>Relative CER difference (%) between 128kbps mp3 dataset augmented with noise and its mp3-compressed version (24 kbps) </a:t>
            </a:r>
          </a:p>
        </c:rich>
      </c:tx>
      <c:layout>
        <c:manualLayout>
          <c:xMode val="edge"/>
          <c:yMode val="edge"/>
          <c:x val="0.047316428616372"/>
          <c:y val="0.0317960328788699"/>
        </c:manualLayout>
      </c:layout>
      <c:overlay val="0"/>
    </c:title>
    <c:plotArea>
      <c:layout/>
      <c:lineChart>
        <c:ser>
          <c:idx val="0"/>
          <c:order val="0"/>
          <c:tx>
            <c:strRef>
              <c:f>Decode_Noisy_nonAdvex!$AG$20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Decode_Noisy_nonAdvex!$AH$20:$AM$20</c:f>
            </c:numRef>
          </c:val>
          <c:smooth val="0"/>
        </c:ser>
        <c:ser>
          <c:idx val="1"/>
          <c:order val="1"/>
          <c:tx>
            <c:strRef>
              <c:f>Decode_Noisy_nonAdvex!$AG$10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Decode_Noisy_nonAdvex!$AH$10:$AM$10</c:f>
            </c:numRef>
          </c:val>
          <c:smooth val="0"/>
        </c:ser>
        <c:ser>
          <c:idx val="2"/>
          <c:order val="2"/>
          <c:tx>
            <c:strRef>
              <c:f>Decode_Noisy_nonAdvex!$AG$11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Decode_Noisy_nonAdvex!$AH$11:$AM$11</c:f>
            </c:numRef>
          </c:val>
          <c:smooth val="0"/>
        </c:ser>
        <c:ser>
          <c:idx val="3"/>
          <c:order val="3"/>
          <c:tx>
            <c:strRef>
              <c:f>Decode_Noisy_nonAdvex!$AG$12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Decode_Noisy_nonAdvex!$AH$12:$AM$12</c:f>
            </c:numRef>
          </c:val>
          <c:smooth val="0"/>
        </c:ser>
        <c:axId val="336111860"/>
        <c:axId val="1961526216"/>
      </c:lineChart>
      <c:catAx>
        <c:axId val="336111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rial"/>
                  </a:defRPr>
                </a:pPr>
                <a:r>
                  <a:t>SNR (dB)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61526216"/>
      </c:catAx>
      <c:valAx>
        <c:axId val="1961526216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rial"/>
                  </a:defRPr>
                </a:pPr>
                <a:r>
                  <a:t>Relative CER difference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36111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  <a:r>
              <a:t>Relative CER difference (%) between raw dataset augmented with noise and its mp3-compressed version (24 kbps) </a:t>
            </a:r>
          </a:p>
        </c:rich>
      </c:tx>
      <c:layout>
        <c:manualLayout>
          <c:xMode val="edge"/>
          <c:yMode val="edge"/>
          <c:x val="0.0161921122848057"/>
          <c:y val="0.0263043343075679"/>
        </c:manualLayout>
      </c:layout>
      <c:overlay val="0"/>
    </c:title>
    <c:plotArea>
      <c:layout/>
      <c:lineChart>
        <c:ser>
          <c:idx val="0"/>
          <c:order val="0"/>
          <c:tx>
            <c:strRef>
              <c:f>Decode_Noisy_nonAdvex!$AG$9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Decode_Noisy_nonAdvex!$AH$9:$AM$9</c:f>
            </c:numRef>
          </c:val>
          <c:smooth val="0"/>
        </c:ser>
        <c:ser>
          <c:idx val="1"/>
          <c:order val="1"/>
          <c:tx>
            <c:strRef>
              <c:f>Decode_Noisy_nonAdvex!$AG$10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Decode_Noisy_nonAdvex!$AH$10:$AM$10</c:f>
            </c:numRef>
          </c:val>
          <c:smooth val="0"/>
        </c:ser>
        <c:ser>
          <c:idx val="2"/>
          <c:order val="2"/>
          <c:tx>
            <c:strRef>
              <c:f>Decode_Noisy_nonAdvex!$AG$11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Decode_Noisy_nonAdvex!$AH$11:$AM$11</c:f>
            </c:numRef>
          </c:val>
          <c:smooth val="0"/>
        </c:ser>
        <c:ser>
          <c:idx val="3"/>
          <c:order val="3"/>
          <c:tx>
            <c:strRef>
              <c:f>Decode_Noisy_nonAdvex!$AG$12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Decode_Noisy_nonAdvex!$AH$12:$AM$12</c:f>
            </c:numRef>
          </c:val>
          <c:smooth val="0"/>
        </c:ser>
        <c:axId val="401006212"/>
        <c:axId val="419962202"/>
      </c:lineChart>
      <c:catAx>
        <c:axId val="401006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t>SNR (dB)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19962202"/>
      </c:catAx>
      <c:valAx>
        <c:axId val="419962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t>Relative CER difference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01006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  <a:r>
              <a:t>Relative CER difference (%) between 128kbps mp3 dataset augmented with noise and its mp3-compressed version (24 kbps) </a:t>
            </a:r>
          </a:p>
        </c:rich>
      </c:tx>
      <c:layout>
        <c:manualLayout>
          <c:xMode val="edge"/>
          <c:yMode val="edge"/>
          <c:x val="0.047316428616372"/>
          <c:y val="0.0317960328788699"/>
        </c:manualLayout>
      </c:layout>
      <c:overlay val="0"/>
    </c:title>
    <c:plotArea>
      <c:layout/>
      <c:lineChart>
        <c:ser>
          <c:idx val="0"/>
          <c:order val="0"/>
          <c:tx>
            <c:strRef>
              <c:f>Decode_Noisy_nonAdvex!$AG$20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Decode_Noisy_nonAdvex!$AH$20:$AM$20</c:f>
            </c:numRef>
          </c:val>
          <c:smooth val="0"/>
        </c:ser>
        <c:ser>
          <c:idx val="1"/>
          <c:order val="1"/>
          <c:tx>
            <c:strRef>
              <c:f>Decode_Noisy_nonAdvex!$AG$10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Decode_Noisy_nonAdvex!$AH$10:$AM$10</c:f>
            </c:numRef>
          </c:val>
          <c:smooth val="0"/>
        </c:ser>
        <c:ser>
          <c:idx val="2"/>
          <c:order val="2"/>
          <c:tx>
            <c:strRef>
              <c:f>Decode_Noisy_nonAdvex!$AG$11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Decode_Noisy_nonAdvex!$AH$11:$AM$11</c:f>
            </c:numRef>
          </c:val>
          <c:smooth val="0"/>
        </c:ser>
        <c:ser>
          <c:idx val="3"/>
          <c:order val="3"/>
          <c:tx>
            <c:strRef>
              <c:f>Decode_Noisy_nonAdvex!$AG$12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Decode_Noisy_nonAdvex!$AH$8:$AM$8</c:f>
            </c:strRef>
          </c:cat>
          <c:val>
            <c:numRef>
              <c:f>Decode_Noisy_nonAdvex!$AH$12:$AM$12</c:f>
            </c:numRef>
          </c:val>
          <c:smooth val="0"/>
        </c:ser>
        <c:axId val="1210015666"/>
        <c:axId val="1992959926"/>
      </c:lineChart>
      <c:catAx>
        <c:axId val="1210015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rial"/>
                  </a:defRPr>
                </a:pPr>
                <a:r>
                  <a:t>SNR (dB)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92959926"/>
      </c:catAx>
      <c:valAx>
        <c:axId val="1992959926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rial"/>
                  </a:defRPr>
                </a:pPr>
                <a:r>
                  <a:t>Relative CER difference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10015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304800</xdr:colOff>
      <xdr:row>0</xdr:row>
      <xdr:rowOff>152400</xdr:rowOff>
    </xdr:from>
    <xdr:ext cx="10782300" cy="7191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</xdr:row>
      <xdr:rowOff>95250</xdr:rowOff>
    </xdr:from>
    <xdr:ext cx="8210550" cy="57721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514350</xdr:colOff>
      <xdr:row>2</xdr:row>
      <xdr:rowOff>9525</xdr:rowOff>
    </xdr:from>
    <xdr:ext cx="8191500" cy="7286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lrz.de/no72bak/espnet/blob/master/egs/voxforge/asr1/RESULTS.md" TargetMode="External"/><Relationship Id="rId2" Type="http://schemas.openxmlformats.org/officeDocument/2006/relationships/hyperlink" Target="https://gitlab.lrz.de/no72bak/espnet/blob/master/egs/voxforge/asr1/RESULTS.md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0"/>
  <cols>
    <col customWidth="1" min="1" max="1" width="1.14"/>
    <col customWidth="1" min="2" max="2" width="1.29"/>
    <col customWidth="1" min="3" max="3" width="10.86"/>
    <col customWidth="1" min="4" max="4" width="21.29"/>
    <col customWidth="1" min="5" max="5" width="44.71"/>
    <col customWidth="1" min="6" max="6" width="40.57"/>
    <col customWidth="1" min="7" max="7" width="9.29"/>
    <col customWidth="1" min="8" max="8" width="13.0"/>
    <col customWidth="1" min="9" max="9" width="9.86"/>
    <col customWidth="1" min="10" max="10" width="9.57"/>
    <col customWidth="1" min="11" max="11" width="38.57"/>
    <col customWidth="1" min="12" max="12" width="9.57"/>
    <col customWidth="1" min="13" max="13" width="8.57"/>
    <col customWidth="1" min="14" max="14" width="10.0"/>
    <col customWidth="1" min="15" max="15" width="10.57"/>
    <col customWidth="1" min="16" max="16" width="13.14"/>
    <col customWidth="1" min="17" max="17" width="13.0"/>
    <col customWidth="1" min="18" max="26" width="8.71"/>
  </cols>
  <sheetData>
    <row r="1" ht="13.5" customHeight="1"/>
    <row r="2" ht="13.5" customHeight="1"/>
    <row r="3" ht="28.5" customHeight="1">
      <c r="C3" s="1" t="s">
        <v>0</v>
      </c>
      <c r="D3" s="1"/>
      <c r="E3" s="2" t="s">
        <v>1</v>
      </c>
      <c r="H3" s="3" t="s">
        <v>2</v>
      </c>
    </row>
    <row r="4" ht="39.0" customHeight="1">
      <c r="E4" s="4" t="s">
        <v>3</v>
      </c>
    </row>
    <row r="5" ht="27.75" customHeight="1"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80.25" customHeight="1">
      <c r="C6" s="6" t="s">
        <v>5</v>
      </c>
      <c r="D6" s="6" t="s">
        <v>11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12</v>
      </c>
      <c r="J6" s="6" t="s">
        <v>13</v>
      </c>
      <c r="K6" s="7" t="s">
        <v>14</v>
      </c>
      <c r="L6" s="6" t="s">
        <v>15</v>
      </c>
      <c r="M6" s="6" t="s">
        <v>16</v>
      </c>
      <c r="N6" s="7" t="s">
        <v>17</v>
      </c>
      <c r="O6" s="7" t="s">
        <v>18</v>
      </c>
      <c r="P6" s="7" t="s">
        <v>19</v>
      </c>
      <c r="Q6" s="7" t="s">
        <v>20</v>
      </c>
    </row>
    <row r="7" ht="554.25" customHeight="1">
      <c r="C7" s="8" t="s">
        <v>21</v>
      </c>
      <c r="D7" s="10" t="s">
        <v>24</v>
      </c>
      <c r="E7" s="10" t="s">
        <v>26</v>
      </c>
      <c r="F7" s="10" t="s">
        <v>27</v>
      </c>
      <c r="G7" s="8" t="s">
        <v>28</v>
      </c>
      <c r="H7" s="8" t="s">
        <v>28</v>
      </c>
      <c r="I7" s="8" t="s">
        <v>28</v>
      </c>
      <c r="J7" s="8" t="s">
        <v>28</v>
      </c>
      <c r="K7" s="12"/>
      <c r="L7" s="13"/>
      <c r="M7" s="13"/>
      <c r="N7" s="13"/>
      <c r="O7" s="13"/>
      <c r="P7" s="13"/>
      <c r="Q7" s="13"/>
      <c r="R7" s="14"/>
      <c r="S7" s="14"/>
      <c r="T7" s="14"/>
    </row>
    <row r="8" ht="81.75" customHeight="1">
      <c r="C8" s="15" t="s">
        <v>31</v>
      </c>
      <c r="D8" s="16" t="s">
        <v>34</v>
      </c>
      <c r="E8" s="16" t="s">
        <v>36</v>
      </c>
      <c r="F8" s="16" t="s">
        <v>37</v>
      </c>
      <c r="G8" s="15" t="s">
        <v>28</v>
      </c>
      <c r="H8" s="15" t="s">
        <v>28</v>
      </c>
      <c r="I8" s="15">
        <v>54.1</v>
      </c>
      <c r="J8" s="15">
        <v>28.6</v>
      </c>
      <c r="K8" s="12"/>
      <c r="L8" s="13"/>
      <c r="M8" s="13"/>
      <c r="N8" s="13"/>
      <c r="O8" s="13"/>
      <c r="P8" s="13"/>
      <c r="Q8" s="13"/>
      <c r="R8" s="14"/>
      <c r="S8" s="14"/>
      <c r="T8" s="14"/>
    </row>
    <row r="9" ht="13.5" customHeight="1">
      <c r="C9" s="19"/>
      <c r="D9" s="21"/>
      <c r="E9" s="21"/>
      <c r="F9" s="21"/>
      <c r="G9" s="22"/>
      <c r="H9" s="22"/>
      <c r="I9" s="22"/>
      <c r="J9" s="23"/>
      <c r="K9" s="12"/>
      <c r="L9" s="13"/>
      <c r="M9" s="13"/>
      <c r="N9" s="13"/>
      <c r="O9" s="13"/>
      <c r="P9" s="13"/>
      <c r="Q9" s="13"/>
      <c r="R9" s="14"/>
      <c r="S9" s="14"/>
      <c r="T9" s="14"/>
    </row>
    <row r="10" ht="13.5" customHeight="1">
      <c r="C10" s="24"/>
      <c r="D10" s="25"/>
      <c r="E10" s="25"/>
      <c r="F10" s="25"/>
      <c r="G10" s="14"/>
      <c r="H10" s="14"/>
      <c r="I10" s="14"/>
      <c r="J10" s="26"/>
      <c r="K10" s="12"/>
      <c r="L10" s="13"/>
      <c r="M10" s="13"/>
      <c r="N10" s="13"/>
      <c r="O10" s="13"/>
      <c r="P10" s="13"/>
      <c r="Q10" s="13"/>
      <c r="R10" s="14"/>
      <c r="S10" s="14"/>
      <c r="T10" s="14"/>
    </row>
    <row r="11" ht="13.5" customHeight="1">
      <c r="C11" s="29"/>
      <c r="D11" s="31"/>
      <c r="E11" s="31"/>
      <c r="F11" s="31"/>
      <c r="G11" s="32"/>
      <c r="H11" s="32"/>
      <c r="I11" s="32"/>
      <c r="J11" s="33"/>
      <c r="K11" s="12"/>
      <c r="L11" s="13"/>
      <c r="M11" s="13"/>
      <c r="N11" s="13"/>
      <c r="O11" s="13"/>
      <c r="P11" s="13"/>
      <c r="Q11" s="13"/>
      <c r="R11" s="14"/>
      <c r="S11" s="14"/>
      <c r="T11" s="14"/>
    </row>
    <row r="12" ht="13.5" customHeight="1">
      <c r="C12" s="35" t="s">
        <v>46</v>
      </c>
      <c r="D12" s="37" t="s">
        <v>48</v>
      </c>
      <c r="E12" s="37" t="s">
        <v>49</v>
      </c>
      <c r="F12" s="37" t="s">
        <v>50</v>
      </c>
      <c r="G12" s="35">
        <v>45.0</v>
      </c>
      <c r="H12" s="39">
        <v>22.7</v>
      </c>
      <c r="I12" s="35">
        <v>46.6</v>
      </c>
      <c r="J12" s="35">
        <v>23.3</v>
      </c>
      <c r="K12" s="12"/>
      <c r="L12" s="13"/>
      <c r="M12" s="13"/>
      <c r="N12" s="13"/>
      <c r="O12" s="13"/>
      <c r="P12" s="13"/>
      <c r="Q12" s="13"/>
      <c r="R12" s="14"/>
      <c r="S12" s="14"/>
      <c r="T12" s="14"/>
    </row>
    <row r="13" ht="13.5" customHeight="1">
      <c r="C13" s="8" t="s">
        <v>51</v>
      </c>
      <c r="D13" s="10" t="s">
        <v>52</v>
      </c>
      <c r="E13" s="10" t="s">
        <v>53</v>
      </c>
      <c r="F13" s="10"/>
      <c r="G13" s="8">
        <v>47.7</v>
      </c>
      <c r="H13" s="17">
        <v>24.2</v>
      </c>
      <c r="I13" s="8">
        <v>49.6</v>
      </c>
      <c r="J13" s="8">
        <v>25.1</v>
      </c>
      <c r="K13" s="12"/>
      <c r="L13" s="13"/>
      <c r="M13" s="13"/>
      <c r="N13" s="13"/>
      <c r="O13" s="13"/>
      <c r="P13" s="13"/>
      <c r="Q13" s="13"/>
      <c r="R13" s="14"/>
      <c r="S13" s="14"/>
      <c r="T13" s="14"/>
    </row>
    <row r="14" ht="108.0" customHeight="1">
      <c r="C14" s="8" t="s">
        <v>57</v>
      </c>
      <c r="D14" s="10" t="s">
        <v>58</v>
      </c>
      <c r="E14" s="10" t="s">
        <v>60</v>
      </c>
      <c r="F14" s="43" t="s">
        <v>61</v>
      </c>
      <c r="G14" s="8">
        <v>49.4</v>
      </c>
      <c r="H14" s="17">
        <v>25.3</v>
      </c>
      <c r="I14" s="8">
        <v>50.5</v>
      </c>
      <c r="J14" s="8">
        <v>26.0</v>
      </c>
      <c r="K14" s="12"/>
      <c r="L14" s="13"/>
      <c r="M14" s="13"/>
      <c r="N14" s="13"/>
      <c r="O14" s="13"/>
      <c r="P14" s="13"/>
      <c r="Q14" s="13"/>
      <c r="R14" s="14"/>
      <c r="S14" s="14"/>
      <c r="T14" s="14"/>
    </row>
    <row r="15" ht="108.75" customHeight="1">
      <c r="C15" s="9" t="s">
        <v>67</v>
      </c>
      <c r="D15" s="11" t="s">
        <v>25</v>
      </c>
      <c r="E15" s="11" t="s">
        <v>68</v>
      </c>
      <c r="F15" s="46" t="s">
        <v>69</v>
      </c>
      <c r="G15" s="9">
        <v>45.9</v>
      </c>
      <c r="H15" s="9">
        <v>22.8</v>
      </c>
      <c r="I15" s="9">
        <v>46.2</v>
      </c>
      <c r="J15" s="9">
        <v>23.0</v>
      </c>
      <c r="K15" s="12"/>
      <c r="L15" s="13"/>
      <c r="M15" s="13"/>
      <c r="N15" s="13"/>
      <c r="O15" s="13"/>
      <c r="P15" s="13"/>
      <c r="Q15" s="13"/>
      <c r="R15" s="14"/>
      <c r="S15" s="14"/>
      <c r="T15" s="14"/>
    </row>
    <row r="16" ht="96.0" customHeight="1">
      <c r="C16" s="9" t="s">
        <v>71</v>
      </c>
      <c r="D16" s="11" t="s">
        <v>25</v>
      </c>
      <c r="E16" s="11" t="s">
        <v>72</v>
      </c>
      <c r="F16" s="11" t="s">
        <v>73</v>
      </c>
      <c r="G16" s="45">
        <v>39.0</v>
      </c>
      <c r="H16" s="9">
        <v>17.7</v>
      </c>
      <c r="I16" s="45">
        <v>39.0</v>
      </c>
      <c r="J16" s="9">
        <v>17.7</v>
      </c>
      <c r="K16" s="12"/>
      <c r="L16" s="13"/>
      <c r="M16" s="13"/>
      <c r="N16" s="13"/>
      <c r="O16" s="13"/>
      <c r="P16" s="13"/>
      <c r="Q16" s="13"/>
      <c r="R16" s="14"/>
      <c r="S16" s="14"/>
      <c r="T16" s="14"/>
    </row>
    <row r="17" ht="13.5" customHeight="1">
      <c r="C17" s="9" t="s">
        <v>74</v>
      </c>
      <c r="D17" s="11" t="s">
        <v>25</v>
      </c>
      <c r="E17" s="11" t="s">
        <v>75</v>
      </c>
      <c r="F17" s="11" t="s">
        <v>76</v>
      </c>
      <c r="G17" s="9">
        <v>39.8</v>
      </c>
      <c r="H17" s="49">
        <v>16.8</v>
      </c>
      <c r="I17" s="9">
        <v>39.8</v>
      </c>
      <c r="J17" s="45">
        <v>16.7</v>
      </c>
      <c r="K17" s="12"/>
      <c r="L17" s="13"/>
      <c r="M17" s="13"/>
      <c r="N17" s="13"/>
      <c r="O17" s="13"/>
      <c r="P17" s="13"/>
      <c r="Q17" s="13"/>
      <c r="R17" s="14"/>
      <c r="S17" s="14"/>
      <c r="T17" s="14"/>
    </row>
    <row r="18" ht="144.75" customHeight="1">
      <c r="C18" s="8" t="s">
        <v>79</v>
      </c>
      <c r="D18" s="10" t="s">
        <v>81</v>
      </c>
      <c r="E18" s="10" t="s">
        <v>83</v>
      </c>
      <c r="F18" s="10" t="s">
        <v>85</v>
      </c>
      <c r="G18" s="8">
        <v>41.5</v>
      </c>
      <c r="H18" s="17">
        <v>20.1</v>
      </c>
      <c r="I18" s="8">
        <v>44.1</v>
      </c>
      <c r="J18" s="8">
        <v>21.7</v>
      </c>
      <c r="K18" s="12"/>
      <c r="L18" s="13"/>
      <c r="M18" s="13"/>
      <c r="N18" s="13"/>
      <c r="O18" s="13"/>
      <c r="P18" s="13"/>
      <c r="Q18" s="13"/>
      <c r="R18" s="14"/>
      <c r="S18" s="14"/>
      <c r="T18" s="14"/>
    </row>
    <row r="19" ht="144.75" customHeight="1">
      <c r="C19" s="8" t="s">
        <v>79</v>
      </c>
      <c r="D19" s="10" t="s">
        <v>86</v>
      </c>
      <c r="E19" s="10" t="s">
        <v>87</v>
      </c>
      <c r="F19" s="10" t="s">
        <v>88</v>
      </c>
      <c r="G19" s="8">
        <v>41.8</v>
      </c>
      <c r="H19" s="17">
        <v>20.2</v>
      </c>
      <c r="I19" s="8">
        <v>44.1</v>
      </c>
      <c r="J19" s="8">
        <v>21.4</v>
      </c>
      <c r="K19" s="12"/>
      <c r="L19" s="13"/>
      <c r="M19" s="13"/>
      <c r="N19" s="13"/>
      <c r="O19" s="13"/>
      <c r="P19" s="13"/>
      <c r="Q19" s="13"/>
      <c r="R19" s="14"/>
      <c r="S19" s="14"/>
      <c r="T19" s="14"/>
    </row>
    <row r="20" ht="168.75" customHeight="1">
      <c r="C20" s="8" t="s">
        <v>79</v>
      </c>
      <c r="D20" s="10" t="s">
        <v>90</v>
      </c>
      <c r="E20" s="10" t="s">
        <v>91</v>
      </c>
      <c r="F20" s="10" t="s">
        <v>92</v>
      </c>
      <c r="G20" s="51">
        <v>40.0</v>
      </c>
      <c r="H20" s="17">
        <v>19.2</v>
      </c>
      <c r="I20" s="8">
        <v>42.2</v>
      </c>
      <c r="J20" s="8">
        <v>20.3</v>
      </c>
      <c r="K20" s="12"/>
      <c r="L20" s="13"/>
      <c r="M20" s="13"/>
      <c r="N20" s="13"/>
      <c r="O20" s="13"/>
      <c r="P20" s="13"/>
      <c r="Q20" s="13"/>
      <c r="R20" s="14"/>
      <c r="S20" s="14"/>
      <c r="T20" s="14"/>
    </row>
    <row r="21" ht="13.5" customHeight="1">
      <c r="C21" s="52" t="s">
        <v>22</v>
      </c>
      <c r="D21" s="53" t="s">
        <v>94</v>
      </c>
      <c r="E21" s="53" t="s">
        <v>96</v>
      </c>
      <c r="F21" s="53" t="s">
        <v>33</v>
      </c>
      <c r="G21" s="54">
        <v>40.0</v>
      </c>
      <c r="H21" s="55">
        <v>17.2</v>
      </c>
      <c r="I21" s="54">
        <v>42.0</v>
      </c>
      <c r="J21" s="54">
        <v>18.0</v>
      </c>
      <c r="K21" s="12"/>
      <c r="L21" s="13"/>
      <c r="M21" s="13"/>
      <c r="N21" s="13"/>
      <c r="O21" s="13"/>
      <c r="P21" s="13"/>
      <c r="Q21" s="13"/>
      <c r="R21" s="14"/>
      <c r="S21" s="14"/>
      <c r="T21" s="14"/>
    </row>
    <row r="22" ht="156.0" customHeight="1">
      <c r="C22" s="8" t="s">
        <v>22</v>
      </c>
      <c r="D22" s="10" t="s">
        <v>98</v>
      </c>
      <c r="E22" s="10" t="s">
        <v>99</v>
      </c>
      <c r="F22" s="10" t="s">
        <v>33</v>
      </c>
      <c r="G22" s="8">
        <v>40.1</v>
      </c>
      <c r="H22" s="56">
        <v>17.2</v>
      </c>
      <c r="I22" s="8">
        <v>42.1</v>
      </c>
      <c r="J22" s="8">
        <v>18.1</v>
      </c>
      <c r="K22" s="12"/>
      <c r="L22" s="13"/>
      <c r="M22" s="13"/>
      <c r="N22" s="13"/>
      <c r="O22" s="13"/>
      <c r="P22" s="13"/>
      <c r="Q22" s="13"/>
      <c r="R22" s="14"/>
      <c r="S22" s="14"/>
      <c r="T22" s="14"/>
    </row>
    <row r="23" ht="13.5" customHeight="1">
      <c r="C23" s="57"/>
      <c r="D23" s="5"/>
      <c r="E23" s="5"/>
      <c r="F23" s="5"/>
      <c r="G23" s="57"/>
      <c r="H23" s="57"/>
      <c r="J23" s="14"/>
      <c r="K23" s="12"/>
      <c r="L23" s="14"/>
      <c r="M23" s="14"/>
      <c r="N23" s="13"/>
      <c r="O23" s="13"/>
      <c r="P23" s="13"/>
      <c r="Q23" s="13"/>
      <c r="R23" s="14"/>
      <c r="S23" s="14"/>
      <c r="T23" s="14"/>
    </row>
    <row r="24" ht="331.5" customHeight="1">
      <c r="C24" s="8" t="s">
        <v>22</v>
      </c>
      <c r="D24" s="10" t="s">
        <v>101</v>
      </c>
      <c r="E24" s="10" t="s">
        <v>103</v>
      </c>
      <c r="F24" s="10" t="s">
        <v>33</v>
      </c>
      <c r="G24" s="8">
        <v>42.6</v>
      </c>
      <c r="H24" s="17">
        <v>18.2</v>
      </c>
      <c r="I24" s="8">
        <v>44.4</v>
      </c>
      <c r="J24" s="8">
        <v>18.9</v>
      </c>
      <c r="K24" s="12" t="s">
        <v>105</v>
      </c>
      <c r="L24" s="8">
        <v>95.1</v>
      </c>
      <c r="M24" s="8">
        <v>60.4</v>
      </c>
      <c r="N24" s="13">
        <f t="shared" ref="N24:N26" si="1">L24 - G24</f>
        <v>52.5</v>
      </c>
      <c r="O24" s="13">
        <f t="shared" ref="O24:O26" si="2">M24-H24</f>
        <v>42.2</v>
      </c>
      <c r="P24" s="27">
        <f t="shared" ref="P24:P26" si="3">N24*100/G24</f>
        <v>123.2394366</v>
      </c>
      <c r="Q24" s="27">
        <f t="shared" ref="Q24:Q25" si="4">(M24-H24)*100/H24</f>
        <v>231.8681319</v>
      </c>
      <c r="R24" s="14"/>
      <c r="S24" s="14"/>
      <c r="T24" s="14"/>
    </row>
    <row r="25" ht="201.0" customHeight="1">
      <c r="C25" s="8" t="s">
        <v>107</v>
      </c>
      <c r="D25" s="10" t="s">
        <v>108</v>
      </c>
      <c r="E25" s="10" t="s">
        <v>109</v>
      </c>
      <c r="F25" s="62" t="s">
        <v>111</v>
      </c>
      <c r="G25" s="8">
        <v>43.3</v>
      </c>
      <c r="H25" s="17">
        <v>18.7</v>
      </c>
      <c r="I25" s="8">
        <v>45.9</v>
      </c>
      <c r="J25" s="8">
        <v>19.8</v>
      </c>
      <c r="K25" s="12" t="s">
        <v>112</v>
      </c>
      <c r="L25" s="8">
        <v>76.0</v>
      </c>
      <c r="M25" s="8">
        <v>43.0</v>
      </c>
      <c r="N25" s="13">
        <f t="shared" si="1"/>
        <v>32.7</v>
      </c>
      <c r="O25" s="13">
        <f t="shared" si="2"/>
        <v>24.3</v>
      </c>
      <c r="P25" s="27">
        <f t="shared" si="3"/>
        <v>75.51963048</v>
      </c>
      <c r="Q25" s="27">
        <f t="shared" si="4"/>
        <v>129.9465241</v>
      </c>
      <c r="R25" s="14"/>
      <c r="S25" s="14"/>
      <c r="T25" s="14"/>
    </row>
    <row r="26" ht="191.25" customHeight="1">
      <c r="C26" s="8" t="s">
        <v>22</v>
      </c>
      <c r="D26" s="10" t="s">
        <v>113</v>
      </c>
      <c r="E26" s="10" t="s">
        <v>114</v>
      </c>
      <c r="F26" s="10" t="s">
        <v>44</v>
      </c>
      <c r="G26" s="8">
        <v>42.0</v>
      </c>
      <c r="H26" s="17">
        <v>18.0</v>
      </c>
      <c r="I26" s="8">
        <v>43.8</v>
      </c>
      <c r="J26" s="8">
        <v>18.9</v>
      </c>
      <c r="K26" s="12" t="s">
        <v>115</v>
      </c>
      <c r="L26" s="8">
        <v>92.7</v>
      </c>
      <c r="M26" s="8">
        <v>58.6</v>
      </c>
      <c r="N26" s="13">
        <f t="shared" si="1"/>
        <v>50.7</v>
      </c>
      <c r="O26" s="13">
        <f t="shared" si="2"/>
        <v>40.6</v>
      </c>
      <c r="P26" s="38">
        <f t="shared" si="3"/>
        <v>120.7142857</v>
      </c>
      <c r="Q26" s="38">
        <f>O26*100/H26</f>
        <v>225.5555556</v>
      </c>
      <c r="R26" s="14"/>
      <c r="S26" s="14"/>
      <c r="T26" s="14"/>
    </row>
    <row r="27" ht="83.25" customHeight="1">
      <c r="C27" s="8" t="s">
        <v>54</v>
      </c>
      <c r="D27" s="10" t="s">
        <v>117</v>
      </c>
      <c r="E27" s="10" t="s">
        <v>118</v>
      </c>
      <c r="F27" s="10" t="s">
        <v>119</v>
      </c>
      <c r="G27" s="8">
        <v>43.6</v>
      </c>
      <c r="H27" s="17">
        <v>18.3</v>
      </c>
      <c r="I27" s="8">
        <v>45.4</v>
      </c>
      <c r="J27" s="8">
        <v>19.2</v>
      </c>
      <c r="K27" s="12"/>
      <c r="L27" s="13"/>
      <c r="M27" s="13"/>
      <c r="N27" s="13"/>
      <c r="O27" s="13"/>
      <c r="P27" s="27"/>
      <c r="Q27" s="27"/>
      <c r="R27" s="14"/>
      <c r="S27" s="14"/>
      <c r="T27" s="14"/>
    </row>
    <row r="28" ht="209.25" customHeight="1">
      <c r="C28" s="8" t="s">
        <v>107</v>
      </c>
      <c r="D28" s="10" t="s">
        <v>120</v>
      </c>
      <c r="E28" s="10" t="s">
        <v>122</v>
      </c>
      <c r="F28" s="62" t="s">
        <v>123</v>
      </c>
      <c r="G28" s="8">
        <v>118.3</v>
      </c>
      <c r="H28" s="17">
        <v>80.4</v>
      </c>
      <c r="I28" s="8">
        <v>120.5</v>
      </c>
      <c r="J28" s="8">
        <v>81.8</v>
      </c>
      <c r="K28" s="66" t="s">
        <v>124</v>
      </c>
      <c r="L28" s="8">
        <v>100.5</v>
      </c>
      <c r="M28" s="8">
        <v>80.1</v>
      </c>
      <c r="N28" s="13"/>
      <c r="O28" s="13"/>
      <c r="P28" s="27"/>
      <c r="Q28" s="27"/>
      <c r="R28" s="14"/>
      <c r="S28" s="14"/>
      <c r="T28" s="14"/>
    </row>
    <row r="29" ht="66.0" customHeight="1">
      <c r="C29" s="70" t="s">
        <v>125</v>
      </c>
      <c r="D29" s="71"/>
      <c r="E29" s="71" t="s">
        <v>127</v>
      </c>
      <c r="F29" s="71" t="s">
        <v>128</v>
      </c>
      <c r="G29" s="72">
        <v>11.8</v>
      </c>
      <c r="H29" s="72">
        <v>4.5</v>
      </c>
      <c r="I29" s="72"/>
      <c r="J29" s="72"/>
      <c r="K29" s="12"/>
      <c r="L29" s="13"/>
      <c r="M29" s="13"/>
      <c r="N29" s="13"/>
      <c r="O29" s="13"/>
      <c r="P29" s="27"/>
      <c r="Q29" s="27"/>
      <c r="R29" s="14"/>
      <c r="S29" s="14"/>
      <c r="T29" s="14"/>
    </row>
    <row r="30" ht="410.25" customHeight="1">
      <c r="C30" s="9" t="s">
        <v>62</v>
      </c>
      <c r="D30" s="11" t="s">
        <v>63</v>
      </c>
      <c r="E30" s="11" t="s">
        <v>132</v>
      </c>
      <c r="F30" s="11" t="s">
        <v>133</v>
      </c>
      <c r="G30" s="45">
        <v>40.7</v>
      </c>
      <c r="H30" s="45">
        <v>17.3</v>
      </c>
      <c r="I30" s="45">
        <v>40.3</v>
      </c>
      <c r="J30" s="45">
        <v>17.0</v>
      </c>
      <c r="K30" s="12" t="s">
        <v>134</v>
      </c>
      <c r="L30" s="48">
        <v>96.0</v>
      </c>
      <c r="M30" s="48">
        <v>61.1</v>
      </c>
      <c r="N30" s="13">
        <f t="shared" ref="N30:O30" si="5">L30-G30</f>
        <v>55.3</v>
      </c>
      <c r="O30" s="13">
        <f t="shared" si="5"/>
        <v>43.8</v>
      </c>
      <c r="P30" s="38">
        <f t="shared" ref="P30:Q30" si="6">N30*100/G30</f>
        <v>135.8722359</v>
      </c>
      <c r="Q30" s="38">
        <f t="shared" si="6"/>
        <v>253.1791908</v>
      </c>
      <c r="R30" s="14"/>
      <c r="S30" s="14"/>
      <c r="T30" s="14"/>
    </row>
    <row r="31" ht="66.0" customHeight="1">
      <c r="C31" s="70" t="s">
        <v>125</v>
      </c>
      <c r="D31" s="71"/>
      <c r="E31" s="71" t="s">
        <v>137</v>
      </c>
      <c r="F31" s="71" t="s">
        <v>138</v>
      </c>
      <c r="G31" s="72">
        <v>16.3</v>
      </c>
      <c r="H31" s="72">
        <v>6.6</v>
      </c>
      <c r="I31" s="72"/>
      <c r="J31" s="72"/>
      <c r="K31" s="12"/>
      <c r="L31" s="48"/>
      <c r="M31" s="48"/>
      <c r="N31" s="13"/>
      <c r="O31" s="13"/>
      <c r="P31" s="38"/>
      <c r="Q31" s="38"/>
      <c r="R31" s="14"/>
      <c r="S31" s="14"/>
      <c r="T31" s="14"/>
    </row>
    <row r="32" ht="66.0" customHeight="1">
      <c r="C32" s="70" t="s">
        <v>125</v>
      </c>
      <c r="D32" s="71"/>
      <c r="E32" s="71" t="s">
        <v>141</v>
      </c>
      <c r="F32" s="71" t="s">
        <v>142</v>
      </c>
      <c r="G32" s="72">
        <v>32.1</v>
      </c>
      <c r="H32" s="72">
        <v>14.5</v>
      </c>
      <c r="I32" s="72"/>
      <c r="J32" s="72"/>
      <c r="K32" s="12"/>
      <c r="L32" s="48"/>
      <c r="M32" s="48"/>
      <c r="N32" s="13"/>
      <c r="O32" s="13"/>
      <c r="P32" s="38"/>
      <c r="Q32" s="38"/>
      <c r="R32" s="14"/>
      <c r="S32" s="14"/>
      <c r="T32" s="14"/>
    </row>
    <row r="33" ht="194.25" customHeight="1">
      <c r="C33" s="9" t="s">
        <v>145</v>
      </c>
      <c r="D33" s="11" t="s">
        <v>25</v>
      </c>
      <c r="E33" s="11" t="s">
        <v>146</v>
      </c>
      <c r="F33" s="62" t="s">
        <v>148</v>
      </c>
      <c r="G33" s="9">
        <v>42.5</v>
      </c>
      <c r="H33" s="9">
        <v>18.2</v>
      </c>
      <c r="I33" s="9">
        <v>41.9</v>
      </c>
      <c r="J33" s="9">
        <v>17.9</v>
      </c>
      <c r="K33" s="12" t="s">
        <v>149</v>
      </c>
      <c r="L33" s="9">
        <v>78.5</v>
      </c>
      <c r="M33" s="9">
        <v>44.1</v>
      </c>
      <c r="N33" s="13">
        <f t="shared" ref="N33:O33" si="7">L33-G33</f>
        <v>36</v>
      </c>
      <c r="O33" s="13">
        <f t="shared" si="7"/>
        <v>25.9</v>
      </c>
      <c r="P33" s="38">
        <f t="shared" ref="P33:Q33" si="8">N33*100/G33</f>
        <v>84.70588235</v>
      </c>
      <c r="Q33" s="38">
        <f t="shared" si="8"/>
        <v>142.3076923</v>
      </c>
      <c r="R33" s="14"/>
      <c r="S33" s="14"/>
      <c r="T33" s="14"/>
    </row>
    <row r="34" ht="13.5" customHeight="1">
      <c r="C34" s="9" t="s">
        <v>151</v>
      </c>
      <c r="D34" s="11" t="s">
        <v>25</v>
      </c>
      <c r="E34" s="11" t="s">
        <v>154</v>
      </c>
      <c r="F34" s="62" t="s">
        <v>155</v>
      </c>
      <c r="G34" s="9">
        <v>115.9</v>
      </c>
      <c r="H34" s="9">
        <v>84.2</v>
      </c>
      <c r="I34" s="9">
        <v>115.4</v>
      </c>
      <c r="J34" s="9">
        <v>83.6</v>
      </c>
      <c r="K34" s="12" t="s">
        <v>158</v>
      </c>
      <c r="L34" s="9"/>
      <c r="M34" s="9"/>
      <c r="N34" s="13"/>
      <c r="O34" s="13"/>
      <c r="P34" s="38"/>
      <c r="Q34" s="38"/>
      <c r="R34" s="14"/>
      <c r="S34" s="14"/>
      <c r="T34" s="14"/>
    </row>
    <row r="35" ht="13.5" customHeight="1">
      <c r="C35" s="9" t="s">
        <v>161</v>
      </c>
      <c r="D35" s="11" t="s">
        <v>25</v>
      </c>
      <c r="E35" s="11" t="s">
        <v>164</v>
      </c>
      <c r="F35" s="62" t="s">
        <v>167</v>
      </c>
      <c r="G35" s="81">
        <v>115.9</v>
      </c>
      <c r="H35" s="81">
        <v>84.2</v>
      </c>
      <c r="I35" s="81">
        <v>115.4</v>
      </c>
      <c r="J35" s="81">
        <v>83.6</v>
      </c>
      <c r="K35" s="12" t="s">
        <v>169</v>
      </c>
      <c r="L35" s="9"/>
      <c r="M35" s="9"/>
      <c r="N35" s="13"/>
      <c r="O35" s="13"/>
      <c r="P35" s="38"/>
      <c r="Q35" s="38"/>
      <c r="R35" s="14"/>
      <c r="S35" s="14"/>
      <c r="T35" s="14"/>
    </row>
    <row r="36" ht="13.5" customHeight="1">
      <c r="C36" s="9" t="s">
        <v>170</v>
      </c>
      <c r="D36" s="11" t="s">
        <v>25</v>
      </c>
      <c r="E36" s="11" t="s">
        <v>172</v>
      </c>
      <c r="F36" s="62" t="s">
        <v>174</v>
      </c>
      <c r="G36" s="81">
        <v>115.9</v>
      </c>
      <c r="H36" s="81">
        <v>84.2</v>
      </c>
      <c r="I36" s="81">
        <v>115.4</v>
      </c>
      <c r="J36" s="81">
        <v>83.6</v>
      </c>
      <c r="K36" s="12"/>
      <c r="L36" s="9"/>
      <c r="M36" s="9"/>
      <c r="N36" s="13"/>
      <c r="O36" s="13"/>
      <c r="P36" s="38"/>
      <c r="Q36" s="38"/>
      <c r="R36" s="14"/>
      <c r="S36" s="14"/>
      <c r="T36" s="14"/>
    </row>
    <row r="37" ht="243.75" customHeight="1">
      <c r="C37" s="9" t="s">
        <v>23</v>
      </c>
      <c r="D37" s="11" t="s">
        <v>25</v>
      </c>
      <c r="E37" s="11" t="s">
        <v>182</v>
      </c>
      <c r="F37" s="62" t="s">
        <v>184</v>
      </c>
      <c r="G37" s="9">
        <v>43.4</v>
      </c>
      <c r="H37" s="9">
        <v>18.8</v>
      </c>
      <c r="I37" s="9">
        <v>43.3</v>
      </c>
      <c r="J37" s="9">
        <v>18.5</v>
      </c>
      <c r="K37" s="12"/>
      <c r="L37" s="9"/>
      <c r="M37" s="9"/>
    </row>
    <row r="38" ht="276.0" customHeight="1">
      <c r="C38" s="9" t="s">
        <v>186</v>
      </c>
      <c r="D38" s="11" t="s">
        <v>25</v>
      </c>
      <c r="E38" s="92" t="s">
        <v>188</v>
      </c>
      <c r="F38" s="62" t="s">
        <v>191</v>
      </c>
      <c r="G38" s="9">
        <v>42.8</v>
      </c>
      <c r="H38" s="9">
        <v>18.4</v>
      </c>
      <c r="I38" s="9">
        <v>42.3</v>
      </c>
      <c r="J38" s="9">
        <v>18.1</v>
      </c>
      <c r="K38" s="12"/>
      <c r="L38" s="9"/>
      <c r="M38" s="9"/>
    </row>
    <row r="39" ht="252.75" customHeight="1">
      <c r="C39" s="9" t="s">
        <v>23</v>
      </c>
      <c r="D39" s="11" t="s">
        <v>25</v>
      </c>
      <c r="E39" s="11" t="s">
        <v>195</v>
      </c>
      <c r="F39" s="18" t="s">
        <v>197</v>
      </c>
      <c r="G39" s="20">
        <v>41.4</v>
      </c>
      <c r="H39" s="20">
        <v>17.8</v>
      </c>
      <c r="I39" s="20">
        <v>40.9</v>
      </c>
      <c r="J39" s="20">
        <v>17.6</v>
      </c>
      <c r="K39" s="12"/>
      <c r="L39" s="9"/>
      <c r="M39" s="9"/>
    </row>
    <row r="40" ht="189.75" customHeight="1">
      <c r="C40" s="9" t="s">
        <v>200</v>
      </c>
      <c r="D40" s="11" t="s">
        <v>201</v>
      </c>
      <c r="E40" s="11" t="s">
        <v>203</v>
      </c>
      <c r="F40" s="11" t="s">
        <v>204</v>
      </c>
      <c r="G40" s="9">
        <v>43.5</v>
      </c>
      <c r="H40" s="9">
        <v>19.2</v>
      </c>
      <c r="I40" s="9">
        <v>42.7</v>
      </c>
      <c r="J40" s="9">
        <v>18.7</v>
      </c>
      <c r="K40" s="12"/>
      <c r="L40" s="13"/>
      <c r="M40" s="13"/>
      <c r="N40" s="13"/>
      <c r="O40" s="13"/>
      <c r="P40" s="13"/>
      <c r="Q40" s="13"/>
      <c r="R40" s="14"/>
      <c r="S40" s="14"/>
      <c r="T40" s="14"/>
    </row>
    <row r="41" ht="190.5" customHeight="1">
      <c r="C41" s="9" t="s">
        <v>200</v>
      </c>
      <c r="D41" s="11" t="s">
        <v>207</v>
      </c>
      <c r="E41" s="11" t="s">
        <v>209</v>
      </c>
      <c r="F41" s="11" t="s">
        <v>212</v>
      </c>
      <c r="G41" s="9">
        <v>43.4</v>
      </c>
      <c r="H41" s="9">
        <v>19.3</v>
      </c>
      <c r="I41" s="9">
        <v>42.9</v>
      </c>
      <c r="J41" s="9">
        <v>18.9</v>
      </c>
      <c r="K41" s="12"/>
      <c r="L41" s="13"/>
      <c r="M41" s="13"/>
      <c r="N41" s="13"/>
      <c r="O41" s="13"/>
      <c r="P41" s="13"/>
      <c r="Q41" s="13"/>
      <c r="R41" s="14"/>
      <c r="S41" s="14"/>
      <c r="T41" s="14"/>
    </row>
    <row r="42" ht="201.0" customHeight="1">
      <c r="C42" s="101" t="s">
        <v>216</v>
      </c>
      <c r="D42" s="108" t="s">
        <v>219</v>
      </c>
      <c r="E42" s="108" t="s">
        <v>224</v>
      </c>
      <c r="F42" s="110" t="s">
        <v>225</v>
      </c>
      <c r="G42" s="101">
        <v>51.8</v>
      </c>
      <c r="H42" s="101">
        <v>14.7</v>
      </c>
      <c r="I42" s="101">
        <v>52.2</v>
      </c>
      <c r="J42" s="101">
        <v>15.0</v>
      </c>
      <c r="K42" s="12"/>
      <c r="L42" s="13"/>
      <c r="M42" s="13"/>
      <c r="N42" s="13"/>
      <c r="O42" s="13"/>
      <c r="P42" s="13"/>
      <c r="Q42" s="13"/>
      <c r="R42" s="14"/>
      <c r="S42" s="14"/>
      <c r="T42" s="14"/>
    </row>
    <row r="43" ht="13.5" customHeight="1">
      <c r="C43" s="101" t="s">
        <v>216</v>
      </c>
      <c r="D43" s="108" t="s">
        <v>229</v>
      </c>
      <c r="E43" s="108" t="s">
        <v>224</v>
      </c>
      <c r="F43" s="110" t="s">
        <v>232</v>
      </c>
      <c r="G43" s="101">
        <v>48.6</v>
      </c>
      <c r="H43" s="113">
        <v>12.6</v>
      </c>
      <c r="I43" s="101">
        <v>48.9</v>
      </c>
      <c r="J43" s="113">
        <v>13.0</v>
      </c>
      <c r="K43" s="12"/>
      <c r="L43" s="13"/>
      <c r="M43" s="13"/>
      <c r="N43" s="13"/>
      <c r="O43" s="13"/>
      <c r="P43" s="13"/>
      <c r="Q43" s="13"/>
      <c r="R43" s="14"/>
      <c r="S43" s="14"/>
      <c r="T43" s="14"/>
    </row>
    <row r="44" ht="208.5" customHeight="1">
      <c r="C44" s="8" t="s">
        <v>77</v>
      </c>
      <c r="D44" s="10" t="s">
        <v>233</v>
      </c>
      <c r="E44" s="10" t="s">
        <v>234</v>
      </c>
      <c r="F44" s="10" t="s">
        <v>235</v>
      </c>
      <c r="G44" s="8">
        <v>43.8</v>
      </c>
      <c r="H44" s="8">
        <v>19.0</v>
      </c>
      <c r="I44" s="8">
        <v>45.8</v>
      </c>
      <c r="J44" s="8">
        <v>20.1</v>
      </c>
      <c r="K44" s="50"/>
      <c r="L44" s="8">
        <v>96.2</v>
      </c>
      <c r="M44" s="8">
        <v>61.5</v>
      </c>
      <c r="N44" s="13">
        <f t="shared" ref="N44:O44" si="9">L44-G44</f>
        <v>52.4</v>
      </c>
      <c r="O44" s="13">
        <f t="shared" si="9"/>
        <v>42.5</v>
      </c>
      <c r="P44" s="38">
        <f t="shared" ref="P44:Q44" si="10">N44*100/G44</f>
        <v>119.6347032</v>
      </c>
      <c r="Q44" s="38">
        <f t="shared" si="10"/>
        <v>223.6842105</v>
      </c>
      <c r="R44" s="14"/>
      <c r="S44" s="14"/>
      <c r="T44" s="14"/>
    </row>
    <row r="45" ht="54.75" customHeight="1">
      <c r="C45" s="8" t="s">
        <v>125</v>
      </c>
      <c r="D45" s="10" t="s">
        <v>242</v>
      </c>
      <c r="E45" s="10" t="s">
        <v>243</v>
      </c>
      <c r="F45" s="10" t="s">
        <v>244</v>
      </c>
      <c r="G45" s="8">
        <v>43.8</v>
      </c>
      <c r="H45" s="8">
        <v>18.9</v>
      </c>
      <c r="I45" s="8">
        <v>45.8</v>
      </c>
      <c r="J45" s="8">
        <v>20.1</v>
      </c>
      <c r="K45" s="50"/>
      <c r="L45" s="8"/>
      <c r="M45" s="8"/>
      <c r="N45" s="13"/>
      <c r="O45" s="13"/>
      <c r="P45" s="38"/>
      <c r="Q45" s="38"/>
      <c r="R45" s="14"/>
      <c r="S45" s="14"/>
      <c r="T45" s="14"/>
    </row>
    <row r="46" ht="69.0" customHeight="1">
      <c r="C46" s="70" t="s">
        <v>125</v>
      </c>
      <c r="D46" s="71"/>
      <c r="E46" s="71" t="s">
        <v>246</v>
      </c>
      <c r="F46" s="71"/>
      <c r="G46" s="72">
        <v>19.4</v>
      </c>
      <c r="H46" s="72">
        <v>7.6</v>
      </c>
      <c r="I46" s="72"/>
      <c r="J46" s="72"/>
      <c r="K46" s="25"/>
      <c r="L46" s="14"/>
      <c r="M46" s="14"/>
      <c r="N46" s="14"/>
      <c r="O46" s="14"/>
      <c r="P46" s="14"/>
      <c r="Q46" s="14"/>
      <c r="R46" s="14"/>
      <c r="S46" s="14"/>
      <c r="T46" s="14"/>
    </row>
    <row r="47" ht="13.5" customHeight="1">
      <c r="C47" s="8" t="s">
        <v>247</v>
      </c>
      <c r="D47" s="10" t="s">
        <v>248</v>
      </c>
      <c r="E47" s="10" t="s">
        <v>251</v>
      </c>
      <c r="F47" s="62" t="s">
        <v>253</v>
      </c>
      <c r="G47" s="8">
        <v>45.2</v>
      </c>
      <c r="H47" s="8">
        <v>19.9</v>
      </c>
      <c r="I47" s="8">
        <v>47.2</v>
      </c>
      <c r="J47" s="8">
        <v>20.9</v>
      </c>
      <c r="K47" s="50" t="s">
        <v>254</v>
      </c>
      <c r="L47" s="8">
        <v>77.3</v>
      </c>
      <c r="M47" s="8">
        <v>44.1</v>
      </c>
      <c r="N47" s="13"/>
      <c r="O47" s="13"/>
      <c r="P47" s="38"/>
      <c r="Q47" s="38"/>
    </row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H3:H4"/>
  </mergeCells>
  <hyperlinks>
    <hyperlink r:id="rId1" ref="F42"/>
    <hyperlink r:id="rId2" ref="F43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0"/>
  <cols>
    <col customWidth="1" min="1" max="1" width="1.14"/>
    <col customWidth="1" min="2" max="2" width="1.29"/>
    <col customWidth="1" min="3" max="3" width="10.86"/>
    <col customWidth="1" min="4" max="4" width="21.29"/>
    <col customWidth="1" min="5" max="5" width="39.14"/>
    <col customWidth="1" min="6" max="6" width="33.0"/>
    <col customWidth="1" min="7" max="7" width="9.29"/>
    <col customWidth="1" min="8" max="8" width="8.71"/>
    <col customWidth="1" min="9" max="9" width="9.86"/>
    <col customWidth="1" min="10" max="10" width="9.57"/>
    <col customWidth="1" min="11" max="11" width="38.57"/>
    <col customWidth="1" min="12" max="12" width="9.57"/>
    <col customWidth="1" min="13" max="13" width="8.57"/>
    <col customWidth="1" min="14" max="14" width="10.0"/>
    <col customWidth="1" min="15" max="15" width="10.57"/>
    <col customWidth="1" min="16" max="16" width="13.14"/>
    <col customWidth="1" min="17" max="17" width="13.0"/>
    <col customWidth="1" min="18" max="26" width="8.71"/>
  </cols>
  <sheetData>
    <row r="1" ht="14.25" customHeight="1"/>
    <row r="2" ht="14.25" customHeight="1"/>
    <row r="3" ht="28.5" customHeight="1">
      <c r="C3" s="1" t="s">
        <v>0</v>
      </c>
      <c r="D3" s="1"/>
      <c r="E3" s="2" t="s">
        <v>1</v>
      </c>
    </row>
    <row r="4" ht="53.25" customHeight="1">
      <c r="E4" s="4" t="s">
        <v>3</v>
      </c>
      <c r="H4" s="3" t="s">
        <v>2</v>
      </c>
    </row>
    <row r="5" ht="27.75" customHeight="1"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43.5" customHeight="1">
      <c r="C6" s="6" t="s">
        <v>5</v>
      </c>
      <c r="D6" s="6" t="s">
        <v>11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12</v>
      </c>
      <c r="J6" s="6" t="s">
        <v>13</v>
      </c>
      <c r="K6" s="7" t="s">
        <v>14</v>
      </c>
      <c r="L6" s="6" t="s">
        <v>15</v>
      </c>
      <c r="M6" s="6" t="s">
        <v>16</v>
      </c>
      <c r="N6" s="7" t="s">
        <v>17</v>
      </c>
      <c r="O6" s="7" t="s">
        <v>18</v>
      </c>
      <c r="P6" s="7" t="s">
        <v>19</v>
      </c>
      <c r="Q6" s="7" t="s">
        <v>20</v>
      </c>
    </row>
    <row r="7" ht="320.25" customHeight="1">
      <c r="C7" s="8" t="s">
        <v>22</v>
      </c>
      <c r="D7" s="10" t="s">
        <v>29</v>
      </c>
      <c r="E7" s="10" t="s">
        <v>32</v>
      </c>
      <c r="F7" s="10" t="s">
        <v>33</v>
      </c>
      <c r="G7" s="8">
        <v>42.6</v>
      </c>
      <c r="H7" s="17">
        <v>18.2</v>
      </c>
      <c r="I7" s="8">
        <v>44.4</v>
      </c>
      <c r="J7" s="8">
        <v>18.9</v>
      </c>
      <c r="K7" s="12" t="s">
        <v>38</v>
      </c>
      <c r="L7" s="8">
        <v>95.1</v>
      </c>
      <c r="M7" s="8">
        <v>60.4</v>
      </c>
      <c r="N7" s="13">
        <f t="shared" ref="N7:N8" si="1">L7 - G7</f>
        <v>52.5</v>
      </c>
      <c r="O7" s="13">
        <f t="shared" ref="O7:O8" si="2">M7-H7</f>
        <v>42.2</v>
      </c>
      <c r="P7" s="27">
        <f t="shared" ref="P7:P8" si="3">N7*100/G7</f>
        <v>123.2394366</v>
      </c>
      <c r="Q7" s="27">
        <f>(M7-H7)*100/H7</f>
        <v>231.8681319</v>
      </c>
      <c r="R7" s="14"/>
      <c r="S7" s="14"/>
      <c r="T7" s="14"/>
    </row>
    <row r="8" ht="193.5" customHeight="1">
      <c r="C8" s="8" t="s">
        <v>22</v>
      </c>
      <c r="D8" s="10" t="s">
        <v>41</v>
      </c>
      <c r="E8" s="10" t="s">
        <v>43</v>
      </c>
      <c r="F8" s="10" t="s">
        <v>44</v>
      </c>
      <c r="G8" s="8">
        <v>42.0</v>
      </c>
      <c r="H8" s="17">
        <v>18.0</v>
      </c>
      <c r="I8" s="8">
        <v>43.8</v>
      </c>
      <c r="J8" s="8">
        <v>18.9</v>
      </c>
      <c r="K8" s="12" t="s">
        <v>47</v>
      </c>
      <c r="L8" s="8">
        <v>92.7</v>
      </c>
      <c r="M8" s="8">
        <v>58.6</v>
      </c>
      <c r="N8" s="13">
        <f t="shared" si="1"/>
        <v>50.7</v>
      </c>
      <c r="O8" s="13">
        <f t="shared" si="2"/>
        <v>40.6</v>
      </c>
      <c r="P8" s="38">
        <f t="shared" si="3"/>
        <v>120.7142857</v>
      </c>
      <c r="Q8" s="38">
        <f>O8*100/H8</f>
        <v>225.5555556</v>
      </c>
      <c r="R8" s="14"/>
      <c r="S8" s="14"/>
      <c r="T8" s="14"/>
    </row>
    <row r="9" ht="83.25" customHeight="1">
      <c r="C9" s="8" t="s">
        <v>54</v>
      </c>
      <c r="D9" s="10" t="s">
        <v>55</v>
      </c>
      <c r="E9" s="10" t="s">
        <v>56</v>
      </c>
      <c r="F9" s="10" t="s">
        <v>59</v>
      </c>
      <c r="G9" s="8">
        <v>43.6</v>
      </c>
      <c r="H9" s="17">
        <v>18.3</v>
      </c>
      <c r="I9" s="8">
        <v>45.4</v>
      </c>
      <c r="J9" s="8">
        <v>19.2</v>
      </c>
      <c r="K9" s="12"/>
      <c r="L9" s="13"/>
      <c r="M9" s="13"/>
      <c r="N9" s="13"/>
      <c r="O9" s="13"/>
      <c r="P9" s="27"/>
      <c r="Q9" s="27"/>
      <c r="R9" s="14"/>
      <c r="S9" s="14"/>
      <c r="T9" s="14"/>
    </row>
    <row r="10" ht="14.25" customHeight="1">
      <c r="C10" s="9" t="s">
        <v>62</v>
      </c>
      <c r="D10" s="11" t="s">
        <v>63</v>
      </c>
      <c r="E10" s="11" t="s">
        <v>65</v>
      </c>
      <c r="F10" s="11" t="s">
        <v>66</v>
      </c>
      <c r="G10" s="45">
        <v>40.7</v>
      </c>
      <c r="H10" s="45">
        <v>17.3</v>
      </c>
      <c r="I10" s="45">
        <v>40.3</v>
      </c>
      <c r="J10" s="45">
        <v>17.0</v>
      </c>
      <c r="K10" s="12" t="s">
        <v>70</v>
      </c>
      <c r="L10" s="48">
        <v>96.0</v>
      </c>
      <c r="M10" s="48">
        <v>61.1</v>
      </c>
      <c r="N10" s="13">
        <f t="shared" ref="N10:O10" si="4">L10-G10</f>
        <v>55.3</v>
      </c>
      <c r="O10" s="13">
        <f t="shared" si="4"/>
        <v>43.8</v>
      </c>
      <c r="P10" s="38">
        <f t="shared" ref="P10:Q10" si="5">N10*100/G10</f>
        <v>135.8722359</v>
      </c>
      <c r="Q10" s="38">
        <f t="shared" si="5"/>
        <v>253.1791908</v>
      </c>
      <c r="R10" s="14"/>
      <c r="S10" s="14"/>
      <c r="T10" s="14"/>
    </row>
    <row r="11" ht="14.25" customHeight="1">
      <c r="C11" s="8" t="s">
        <v>77</v>
      </c>
      <c r="D11" s="10" t="s">
        <v>78</v>
      </c>
      <c r="E11" s="10" t="s">
        <v>82</v>
      </c>
      <c r="F11" s="10" t="s">
        <v>84</v>
      </c>
      <c r="G11" s="8">
        <v>43.8</v>
      </c>
      <c r="H11" s="8">
        <v>19.0</v>
      </c>
      <c r="I11" s="8">
        <v>45.8</v>
      </c>
      <c r="J11" s="8">
        <v>20.1</v>
      </c>
      <c r="K11" s="50"/>
      <c r="L11" s="8">
        <v>96.2</v>
      </c>
      <c r="M11" s="8">
        <v>61.5</v>
      </c>
      <c r="N11" s="13">
        <f t="shared" ref="N11:O11" si="6">L11-G11</f>
        <v>52.4</v>
      </c>
      <c r="O11" s="13">
        <f t="shared" si="6"/>
        <v>42.5</v>
      </c>
      <c r="P11" s="38">
        <f t="shared" ref="P11:Q11" si="7">N11*100/G11</f>
        <v>119.6347032</v>
      </c>
      <c r="Q11" s="38">
        <f t="shared" si="7"/>
        <v>223.6842105</v>
      </c>
      <c r="R11" s="14"/>
      <c r="S11" s="14"/>
      <c r="T11" s="1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0"/>
  <cols>
    <col customWidth="1" min="1" max="1" width="1.14"/>
    <col customWidth="1" min="2" max="2" width="1.29"/>
    <col customWidth="1" min="3" max="3" width="10.86"/>
    <col customWidth="1" min="4" max="4" width="24.57"/>
    <col customWidth="1" min="5" max="5" width="52.57"/>
    <col customWidth="1" min="6" max="6" width="49.14"/>
    <col customWidth="1" min="7" max="7" width="7.14"/>
    <col customWidth="1" min="8" max="8" width="7.0"/>
    <col customWidth="1" min="9" max="9" width="8.14"/>
    <col customWidth="1" min="10" max="10" width="8.43"/>
    <col customWidth="1" min="11" max="11" width="56.57"/>
    <col customWidth="1" min="12" max="12" width="7.57"/>
    <col customWidth="1" min="13" max="13" width="6.43"/>
    <col customWidth="1" min="14" max="14" width="16.29"/>
    <col customWidth="1" min="15" max="15" width="12.86"/>
    <col customWidth="1" min="16" max="16" width="19.29"/>
    <col customWidth="1" min="17" max="17" width="17.57"/>
    <col customWidth="1" min="18" max="26" width="8.71"/>
  </cols>
  <sheetData>
    <row r="1" ht="13.5" customHeight="1"/>
    <row r="2" ht="13.5" customHeight="1"/>
    <row r="3" ht="28.5" customHeight="1">
      <c r="C3" s="1" t="s">
        <v>0</v>
      </c>
      <c r="D3" s="1"/>
      <c r="E3" s="2" t="s">
        <v>1</v>
      </c>
    </row>
    <row r="4" ht="53.25" customHeight="1">
      <c r="E4" s="4" t="s">
        <v>3</v>
      </c>
      <c r="H4" s="3" t="s">
        <v>2</v>
      </c>
    </row>
    <row r="5" ht="27.75" customHeight="1"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43.5" customHeight="1">
      <c r="C6" s="6" t="s">
        <v>4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12</v>
      </c>
      <c r="J6" s="6" t="s">
        <v>13</v>
      </c>
      <c r="K6" s="7" t="s">
        <v>14</v>
      </c>
      <c r="L6" s="6" t="s">
        <v>15</v>
      </c>
      <c r="M6" s="6" t="s">
        <v>16</v>
      </c>
      <c r="N6" s="7" t="s">
        <v>17</v>
      </c>
      <c r="O6" s="7" t="s">
        <v>18</v>
      </c>
      <c r="P6" s="7" t="s">
        <v>19</v>
      </c>
      <c r="Q6" s="7" t="s">
        <v>20</v>
      </c>
    </row>
    <row r="7" ht="283.5" customHeight="1">
      <c r="C7" s="9" t="s">
        <v>23</v>
      </c>
      <c r="D7" s="11" t="s">
        <v>25</v>
      </c>
      <c r="E7" s="11" t="s">
        <v>30</v>
      </c>
      <c r="F7" s="18" t="s">
        <v>35</v>
      </c>
      <c r="G7" s="20">
        <v>41.4</v>
      </c>
      <c r="H7" s="20">
        <v>17.8</v>
      </c>
      <c r="I7" s="20">
        <v>40.9</v>
      </c>
      <c r="J7" s="20">
        <v>17.6</v>
      </c>
      <c r="K7" s="12" t="s">
        <v>39</v>
      </c>
      <c r="L7" s="9">
        <v>105.0</v>
      </c>
      <c r="M7" s="9">
        <v>70.5</v>
      </c>
      <c r="N7" s="13">
        <f t="shared" ref="N7:O7" si="1">L7 - G7</f>
        <v>63.6</v>
      </c>
      <c r="O7" s="13">
        <f t="shared" si="1"/>
        <v>52.7</v>
      </c>
      <c r="P7" s="13">
        <f t="shared" ref="P7:Q7" si="2">N7 / G7 *100</f>
        <v>153.6231884</v>
      </c>
      <c r="Q7" s="13">
        <f t="shared" si="2"/>
        <v>296.0674157</v>
      </c>
    </row>
    <row r="8" ht="174.75" customHeight="1">
      <c r="C8" s="28" t="s">
        <v>40</v>
      </c>
      <c r="D8" s="30" t="s">
        <v>25</v>
      </c>
      <c r="E8" s="30" t="s">
        <v>42</v>
      </c>
      <c r="F8" s="34" t="s">
        <v>45</v>
      </c>
      <c r="G8" s="36">
        <v>41.3</v>
      </c>
      <c r="H8" s="36">
        <v>17.7</v>
      </c>
      <c r="I8" s="6"/>
      <c r="J8" s="6"/>
      <c r="K8" s="12"/>
      <c r="L8" s="40"/>
      <c r="M8" s="40"/>
      <c r="N8" s="13"/>
      <c r="O8" s="13"/>
      <c r="P8" s="13"/>
      <c r="Q8" s="13"/>
    </row>
    <row r="9" ht="99.75" customHeight="1">
      <c r="C9" s="41" t="s">
        <v>40</v>
      </c>
      <c r="D9" s="42" t="s">
        <v>25</v>
      </c>
      <c r="E9" s="42" t="s">
        <v>64</v>
      </c>
      <c r="F9" s="44"/>
      <c r="G9" s="47">
        <v>14.2</v>
      </c>
      <c r="H9" s="47">
        <v>6.0</v>
      </c>
      <c r="I9" s="6"/>
      <c r="J9" s="6"/>
      <c r="K9" s="12"/>
      <c r="L9" s="40"/>
      <c r="M9" s="40"/>
      <c r="N9" s="13"/>
      <c r="O9" s="13"/>
      <c r="P9" s="13"/>
      <c r="Q9" s="13"/>
    </row>
    <row r="10" ht="107.25" customHeight="1">
      <c r="C10" s="41" t="s">
        <v>40</v>
      </c>
      <c r="D10" s="42" t="s">
        <v>25</v>
      </c>
      <c r="E10" s="42" t="s">
        <v>80</v>
      </c>
      <c r="F10" s="44"/>
      <c r="G10" s="41">
        <v>14.2</v>
      </c>
      <c r="H10" s="41">
        <v>5.9</v>
      </c>
      <c r="I10" s="6"/>
      <c r="J10" s="6"/>
      <c r="K10" s="12"/>
      <c r="L10" s="40"/>
      <c r="M10" s="40"/>
      <c r="N10" s="13"/>
      <c r="O10" s="13"/>
      <c r="P10" s="13"/>
      <c r="Q10" s="13"/>
    </row>
    <row r="11" ht="107.25" customHeight="1">
      <c r="C11" s="41" t="s">
        <v>89</v>
      </c>
      <c r="D11" s="42" t="s">
        <v>25</v>
      </c>
      <c r="E11" s="42" t="s">
        <v>93</v>
      </c>
      <c r="F11" s="44"/>
      <c r="G11" s="47">
        <v>14.3</v>
      </c>
      <c r="H11" s="47">
        <v>6.0</v>
      </c>
      <c r="I11" s="6"/>
      <c r="J11" s="6"/>
      <c r="K11" s="12"/>
      <c r="L11" s="40"/>
      <c r="M11" s="40"/>
      <c r="N11" s="13"/>
      <c r="O11" s="13"/>
      <c r="P11" s="13"/>
      <c r="Q11" s="13"/>
    </row>
    <row r="12" ht="95.25" customHeight="1">
      <c r="C12" s="41" t="s">
        <v>95</v>
      </c>
      <c r="D12" s="42" t="s">
        <v>25</v>
      </c>
      <c r="E12" s="42" t="s">
        <v>97</v>
      </c>
      <c r="F12" s="44"/>
      <c r="G12" s="41">
        <v>14.3</v>
      </c>
      <c r="H12" s="41">
        <v>6.0</v>
      </c>
      <c r="I12" s="6"/>
      <c r="J12" s="6"/>
      <c r="K12" s="12"/>
      <c r="L12" s="40"/>
      <c r="M12" s="40"/>
      <c r="N12" s="13"/>
      <c r="O12" s="13"/>
      <c r="P12" s="13"/>
      <c r="Q12" s="13"/>
    </row>
    <row r="13" ht="95.25" customHeight="1">
      <c r="C13" s="41" t="s">
        <v>95</v>
      </c>
      <c r="D13" s="42" t="s">
        <v>25</v>
      </c>
      <c r="E13" s="42" t="s">
        <v>100</v>
      </c>
      <c r="F13" s="44"/>
      <c r="G13" s="47">
        <v>29.3</v>
      </c>
      <c r="H13" s="47">
        <v>13.3</v>
      </c>
      <c r="I13" s="6"/>
      <c r="J13" s="6"/>
      <c r="K13" s="12"/>
      <c r="L13" s="40"/>
      <c r="M13" s="40"/>
      <c r="N13" s="13"/>
      <c r="O13" s="13"/>
      <c r="P13" s="13"/>
      <c r="Q13" s="13"/>
    </row>
    <row r="14" ht="95.25" customHeight="1">
      <c r="C14" s="41" t="s">
        <v>102</v>
      </c>
      <c r="D14" s="42" t="s">
        <v>25</v>
      </c>
      <c r="E14" s="42" t="s">
        <v>104</v>
      </c>
      <c r="F14" s="44"/>
      <c r="G14" s="41">
        <v>29.2</v>
      </c>
      <c r="H14" s="41">
        <v>13.3</v>
      </c>
      <c r="I14" s="6"/>
      <c r="J14" s="6"/>
      <c r="K14" s="12"/>
      <c r="L14" s="40"/>
      <c r="M14" s="40"/>
      <c r="N14" s="13"/>
      <c r="O14" s="13"/>
      <c r="P14" s="13"/>
      <c r="Q14" s="13"/>
    </row>
    <row r="15" ht="57.75" customHeight="1">
      <c r="G15" s="58" t="s">
        <v>106</v>
      </c>
      <c r="H15" s="59"/>
      <c r="I15" s="59"/>
      <c r="J15" s="60"/>
      <c r="K15" s="61" t="s">
        <v>110</v>
      </c>
      <c r="L15" s="9">
        <v>100.2</v>
      </c>
      <c r="M15" s="9">
        <v>62.5</v>
      </c>
      <c r="N15" s="13">
        <f t="shared" ref="N15:O15" si="3">L15 - G7</f>
        <v>58.8</v>
      </c>
      <c r="O15" s="13">
        <f t="shared" si="3"/>
        <v>44.7</v>
      </c>
      <c r="P15" s="13">
        <f t="shared" ref="P15:Q15" si="4">N15 / G7 *100</f>
        <v>142.0289855</v>
      </c>
      <c r="Q15" s="13">
        <f t="shared" si="4"/>
        <v>251.1235955</v>
      </c>
    </row>
    <row r="16" ht="38.25" customHeight="1">
      <c r="G16" s="63"/>
      <c r="J16" s="64"/>
      <c r="K16" s="65" t="s">
        <v>116</v>
      </c>
      <c r="L16" s="9">
        <v>98.8</v>
      </c>
      <c r="M16" s="9">
        <v>61.1</v>
      </c>
      <c r="N16" s="13">
        <f t="shared" ref="N16:O16" si="5">L16 - G7</f>
        <v>57.4</v>
      </c>
      <c r="O16" s="13">
        <f t="shared" si="5"/>
        <v>43.3</v>
      </c>
      <c r="P16" s="13">
        <f t="shared" ref="P16:Q16" si="6">N16 / G7 *100</f>
        <v>138.647343</v>
      </c>
      <c r="Q16" s="13">
        <f t="shared" si="6"/>
        <v>243.258427</v>
      </c>
    </row>
    <row r="17" ht="41.25" customHeight="1">
      <c r="G17" s="63"/>
      <c r="J17" s="64"/>
      <c r="K17" s="65" t="s">
        <v>121</v>
      </c>
      <c r="L17" s="9">
        <v>98.1</v>
      </c>
      <c r="M17" s="9">
        <v>60.3</v>
      </c>
      <c r="N17" s="13">
        <f t="shared" ref="N17:O17" si="7">L17 - G7</f>
        <v>56.7</v>
      </c>
      <c r="O17" s="13">
        <f t="shared" si="7"/>
        <v>42.5</v>
      </c>
      <c r="P17" s="13">
        <f t="shared" ref="P17:Q17" si="8">N17 / G7 *100</f>
        <v>136.9565217</v>
      </c>
      <c r="Q17" s="13">
        <f t="shared" si="8"/>
        <v>238.7640449</v>
      </c>
    </row>
    <row r="18" ht="48.75" customHeight="1">
      <c r="G18" s="67"/>
      <c r="H18" s="68"/>
      <c r="I18" s="68"/>
      <c r="J18" s="69"/>
      <c r="K18" s="65" t="s">
        <v>126</v>
      </c>
      <c r="L18" s="48">
        <v>94.5</v>
      </c>
      <c r="M18" s="48">
        <v>57.6</v>
      </c>
      <c r="N18" s="13">
        <f t="shared" ref="N18:O18" si="9">L18 - G7</f>
        <v>53.1</v>
      </c>
      <c r="O18" s="13">
        <f t="shared" si="9"/>
        <v>39.8</v>
      </c>
      <c r="P18" s="13">
        <f t="shared" ref="P18:Q18" si="10">N18 / G7 *100</f>
        <v>128.2608696</v>
      </c>
      <c r="Q18" s="13">
        <f t="shared" si="10"/>
        <v>223.5955056</v>
      </c>
    </row>
    <row r="19" ht="56.25" customHeight="1">
      <c r="G19" s="58" t="s">
        <v>129</v>
      </c>
      <c r="H19" s="59"/>
      <c r="I19" s="59"/>
      <c r="J19" s="60"/>
      <c r="K19" s="61" t="s">
        <v>130</v>
      </c>
      <c r="L19" s="9">
        <v>94.9</v>
      </c>
      <c r="M19" s="9">
        <v>82.7</v>
      </c>
      <c r="N19" s="13"/>
      <c r="O19" s="13"/>
      <c r="P19" s="27"/>
      <c r="Q19" s="27"/>
    </row>
    <row r="20" ht="48.75" customHeight="1">
      <c r="G20" s="63"/>
      <c r="J20" s="64"/>
      <c r="K20" s="65" t="s">
        <v>131</v>
      </c>
      <c r="L20" s="9">
        <v>94.7</v>
      </c>
      <c r="M20" s="9">
        <v>82.5</v>
      </c>
      <c r="N20" s="13"/>
      <c r="O20" s="13"/>
      <c r="P20" s="27"/>
      <c r="Q20" s="27"/>
    </row>
    <row r="21" ht="55.5" customHeight="1">
      <c r="F21" s="73"/>
      <c r="G21" s="63"/>
      <c r="J21" s="64"/>
      <c r="K21" s="65" t="s">
        <v>135</v>
      </c>
      <c r="L21" s="9">
        <v>94.7</v>
      </c>
      <c r="M21" s="9">
        <v>82.5</v>
      </c>
      <c r="N21" s="13"/>
      <c r="O21" s="13"/>
      <c r="P21" s="27"/>
      <c r="Q21" s="27"/>
    </row>
    <row r="22" ht="56.25" customHeight="1">
      <c r="G22" s="67"/>
      <c r="H22" s="68"/>
      <c r="I22" s="68"/>
      <c r="J22" s="69"/>
      <c r="K22" s="65" t="s">
        <v>136</v>
      </c>
      <c r="L22" s="48">
        <v>94.1</v>
      </c>
      <c r="M22" s="48">
        <v>82.3</v>
      </c>
      <c r="N22" s="13"/>
      <c r="O22" s="13"/>
      <c r="P22" s="27"/>
      <c r="Q22" s="27"/>
    </row>
    <row r="23" ht="56.25" customHeight="1">
      <c r="G23" s="58" t="s">
        <v>139</v>
      </c>
      <c r="H23" s="59"/>
      <c r="I23" s="59"/>
      <c r="J23" s="60"/>
      <c r="K23" s="61" t="s">
        <v>140</v>
      </c>
      <c r="L23" s="9">
        <v>102.0</v>
      </c>
      <c r="M23" s="9">
        <v>62.4</v>
      </c>
      <c r="N23" s="13"/>
      <c r="O23" s="13"/>
      <c r="P23" s="27"/>
      <c r="Q23" s="27"/>
    </row>
    <row r="24" ht="56.25" customHeight="1">
      <c r="G24" s="63"/>
      <c r="J24" s="64"/>
      <c r="K24" s="65" t="s">
        <v>143</v>
      </c>
      <c r="L24" s="9">
        <v>100.5</v>
      </c>
      <c r="M24" s="9">
        <v>60.9</v>
      </c>
      <c r="N24" s="13"/>
      <c r="O24" s="13"/>
      <c r="P24" s="27"/>
      <c r="Q24" s="27"/>
    </row>
    <row r="25" ht="56.25" customHeight="1">
      <c r="G25" s="63"/>
      <c r="J25" s="64"/>
      <c r="K25" s="65" t="s">
        <v>144</v>
      </c>
      <c r="L25" s="9">
        <v>99.7</v>
      </c>
      <c r="M25" s="9">
        <v>60.1</v>
      </c>
      <c r="N25" s="13"/>
      <c r="O25" s="13"/>
      <c r="P25" s="27"/>
      <c r="Q25" s="27"/>
    </row>
    <row r="26" ht="51.75" customHeight="1">
      <c r="G26" s="67"/>
      <c r="H26" s="68"/>
      <c r="I26" s="68"/>
      <c r="J26" s="69"/>
      <c r="K26" s="65" t="s">
        <v>147</v>
      </c>
      <c r="L26" s="48">
        <v>96.4</v>
      </c>
      <c r="M26" s="48">
        <v>57.7</v>
      </c>
      <c r="N26" s="13"/>
      <c r="O26" s="13"/>
      <c r="P26" s="27"/>
      <c r="Q26" s="27"/>
    </row>
    <row r="27" ht="51.75" customHeight="1">
      <c r="G27" s="58" t="s">
        <v>150</v>
      </c>
      <c r="H27" s="59"/>
      <c r="I27" s="59"/>
      <c r="J27" s="60"/>
      <c r="K27" s="74" t="s">
        <v>152</v>
      </c>
      <c r="L27" s="9">
        <v>99.6</v>
      </c>
      <c r="M27" s="48">
        <v>62.2</v>
      </c>
      <c r="N27" s="13"/>
      <c r="O27" s="13"/>
      <c r="P27" s="27"/>
      <c r="Q27" s="27"/>
    </row>
    <row r="28" ht="51.75" customHeight="1">
      <c r="G28" s="63"/>
      <c r="J28" s="64"/>
      <c r="K28" s="76" t="s">
        <v>157</v>
      </c>
      <c r="L28" s="9">
        <v>98.2</v>
      </c>
      <c r="M28" s="48">
        <v>60.8</v>
      </c>
      <c r="N28" s="13"/>
      <c r="O28" s="13"/>
      <c r="P28" s="27"/>
      <c r="Q28" s="27"/>
    </row>
    <row r="29" ht="51.75" customHeight="1">
      <c r="G29" s="63"/>
      <c r="J29" s="64"/>
      <c r="K29" s="76" t="s">
        <v>162</v>
      </c>
      <c r="L29" s="9">
        <v>97.4</v>
      </c>
      <c r="M29" s="48">
        <v>60.0</v>
      </c>
      <c r="N29" s="13"/>
      <c r="O29" s="13"/>
      <c r="P29" s="27"/>
      <c r="Q29" s="27"/>
    </row>
    <row r="30" ht="51.75" customHeight="1">
      <c r="G30" s="63"/>
      <c r="J30" s="64"/>
      <c r="K30" s="76" t="s">
        <v>165</v>
      </c>
      <c r="L30" s="9">
        <v>93.9</v>
      </c>
      <c r="M30" s="48">
        <v>57.4</v>
      </c>
      <c r="N30" s="13"/>
      <c r="O30" s="13"/>
      <c r="P30" s="27"/>
      <c r="Q30" s="27"/>
    </row>
    <row r="31" ht="51.75" customHeight="1">
      <c r="G31" s="63"/>
      <c r="J31" s="64"/>
      <c r="K31" s="83" t="s">
        <v>168</v>
      </c>
      <c r="L31" s="9">
        <v>85.7</v>
      </c>
      <c r="M31" s="9">
        <v>51.7</v>
      </c>
      <c r="N31" s="13"/>
      <c r="O31" s="13"/>
      <c r="P31" s="27"/>
      <c r="Q31" s="27"/>
    </row>
    <row r="32" ht="51.75" customHeight="1">
      <c r="G32" s="63"/>
      <c r="J32" s="64"/>
      <c r="K32" s="85" t="s">
        <v>173</v>
      </c>
      <c r="L32" s="9">
        <v>84.5</v>
      </c>
      <c r="M32" s="9">
        <v>50.8</v>
      </c>
      <c r="N32" s="13"/>
      <c r="O32" s="13"/>
      <c r="P32" s="27"/>
      <c r="Q32" s="27"/>
    </row>
    <row r="33" ht="51.75" customHeight="1">
      <c r="G33" s="63"/>
      <c r="J33" s="64"/>
      <c r="K33" s="85" t="s">
        <v>175</v>
      </c>
      <c r="L33" s="9">
        <v>83.5</v>
      </c>
      <c r="M33" s="9">
        <v>49.6</v>
      </c>
      <c r="N33" s="13"/>
      <c r="O33" s="13"/>
      <c r="P33" s="27"/>
      <c r="Q33" s="27"/>
    </row>
    <row r="34" ht="51.75" customHeight="1">
      <c r="G34" s="63"/>
      <c r="J34" s="64"/>
      <c r="K34" s="85" t="s">
        <v>181</v>
      </c>
      <c r="L34" s="48">
        <v>80.5</v>
      </c>
      <c r="M34" s="48">
        <v>47.5</v>
      </c>
      <c r="N34" s="13"/>
      <c r="O34" s="13"/>
      <c r="P34" s="27"/>
      <c r="Q34" s="27"/>
    </row>
    <row r="35" ht="51.75" customHeight="1">
      <c r="G35" s="63"/>
      <c r="J35" s="64"/>
      <c r="K35" s="83" t="s">
        <v>185</v>
      </c>
      <c r="L35" s="9">
        <v>84.6</v>
      </c>
      <c r="M35" s="9">
        <v>50.7</v>
      </c>
      <c r="N35" s="13"/>
      <c r="O35" s="13"/>
      <c r="P35" s="27"/>
      <c r="Q35" s="27"/>
    </row>
    <row r="36" ht="51.75" customHeight="1">
      <c r="G36" s="63"/>
      <c r="J36" s="64"/>
      <c r="K36" s="85" t="s">
        <v>187</v>
      </c>
      <c r="L36" s="9">
        <v>82.6</v>
      </c>
      <c r="M36" s="9">
        <v>48.9</v>
      </c>
      <c r="N36" s="13"/>
      <c r="O36" s="13"/>
      <c r="P36" s="27"/>
      <c r="Q36" s="27"/>
    </row>
    <row r="37" ht="51.75" customHeight="1">
      <c r="G37" s="63"/>
      <c r="J37" s="64"/>
      <c r="K37" s="85" t="s">
        <v>189</v>
      </c>
      <c r="L37" s="48">
        <v>79.5</v>
      </c>
      <c r="M37" s="48">
        <v>46.5</v>
      </c>
      <c r="N37" s="13"/>
      <c r="O37" s="13"/>
      <c r="P37" s="27"/>
      <c r="Q37" s="27"/>
    </row>
    <row r="38" ht="51.75" customHeight="1">
      <c r="G38" s="63"/>
      <c r="J38" s="64"/>
      <c r="K38" s="85" t="s">
        <v>192</v>
      </c>
      <c r="L38" s="96">
        <v>98.1</v>
      </c>
      <c r="M38" s="96">
        <v>63.9</v>
      </c>
      <c r="N38" s="13" t="s">
        <v>196</v>
      </c>
      <c r="O38" s="13"/>
      <c r="P38" s="27"/>
      <c r="Q38" s="27"/>
    </row>
    <row r="39" ht="51.75" customHeight="1">
      <c r="G39" s="63"/>
      <c r="J39" s="64"/>
      <c r="K39" s="83" t="s">
        <v>198</v>
      </c>
      <c r="L39" s="9">
        <v>88.0</v>
      </c>
      <c r="M39" s="9">
        <v>53.8</v>
      </c>
      <c r="N39" s="13"/>
      <c r="O39" s="13"/>
      <c r="P39" s="27"/>
      <c r="Q39" s="27"/>
    </row>
    <row r="40" ht="51.75" customHeight="1">
      <c r="G40" s="63"/>
      <c r="J40" s="64"/>
      <c r="K40" s="85" t="s">
        <v>202</v>
      </c>
      <c r="L40" s="48">
        <v>82.5</v>
      </c>
      <c r="M40" s="48">
        <v>49.3</v>
      </c>
      <c r="N40" s="13"/>
      <c r="O40" s="13"/>
      <c r="P40" s="27"/>
      <c r="Q40" s="27"/>
    </row>
    <row r="41" ht="51.75" customHeight="1">
      <c r="G41" s="67"/>
      <c r="H41" s="68"/>
      <c r="I41" s="68"/>
      <c r="J41" s="69"/>
      <c r="K41" s="85" t="s">
        <v>205</v>
      </c>
      <c r="L41" s="96">
        <v>97.3</v>
      </c>
      <c r="M41" s="96">
        <v>63.2</v>
      </c>
      <c r="N41" s="13" t="s">
        <v>206</v>
      </c>
      <c r="O41" s="13"/>
      <c r="P41" s="27"/>
      <c r="Q41" s="27"/>
    </row>
    <row r="42" ht="283.5" customHeight="1">
      <c r="C42" s="9" t="s">
        <v>208</v>
      </c>
      <c r="D42" s="100" t="s">
        <v>211</v>
      </c>
      <c r="E42" s="11" t="s">
        <v>215</v>
      </c>
      <c r="F42" s="103" t="s">
        <v>218</v>
      </c>
      <c r="G42" s="105">
        <v>44.1</v>
      </c>
      <c r="H42" s="105">
        <v>19.1</v>
      </c>
      <c r="I42" s="9" t="s">
        <v>221</v>
      </c>
      <c r="J42" s="9" t="s">
        <v>222</v>
      </c>
      <c r="L42" s="6"/>
      <c r="M42" s="6"/>
      <c r="N42" s="13"/>
      <c r="O42" s="13"/>
      <c r="P42" s="38"/>
      <c r="Q42" s="38"/>
    </row>
    <row r="43" ht="309.0" customHeight="1">
      <c r="C43" s="8" t="s">
        <v>223</v>
      </c>
      <c r="D43" s="10" t="s">
        <v>226</v>
      </c>
      <c r="E43" s="10" t="s">
        <v>227</v>
      </c>
      <c r="F43" s="18" t="s">
        <v>231</v>
      </c>
      <c r="G43" s="111">
        <v>108.4</v>
      </c>
      <c r="H43" s="115">
        <v>79.6</v>
      </c>
      <c r="I43" s="111">
        <v>109.8</v>
      </c>
      <c r="J43" s="111">
        <v>80.3</v>
      </c>
      <c r="K43" s="12"/>
      <c r="L43" s="40"/>
      <c r="M43" s="40"/>
      <c r="N43" s="13"/>
      <c r="O43" s="13"/>
      <c r="P43" s="27"/>
      <c r="Q43" s="27"/>
    </row>
    <row r="44" ht="309.0" customHeight="1">
      <c r="C44" s="8" t="s">
        <v>208</v>
      </c>
      <c r="D44" s="10" t="s">
        <v>236</v>
      </c>
      <c r="E44" s="10" t="s">
        <v>239</v>
      </c>
      <c r="F44" s="18" t="s">
        <v>241</v>
      </c>
      <c r="G44" s="116">
        <v>43.5</v>
      </c>
      <c r="H44" s="118">
        <v>18.8</v>
      </c>
      <c r="I44" s="116">
        <v>46.0</v>
      </c>
      <c r="J44" s="116">
        <v>20.0</v>
      </c>
      <c r="K44" s="12" t="s">
        <v>245</v>
      </c>
      <c r="L44" s="8">
        <v>105.3</v>
      </c>
      <c r="M44" s="8">
        <v>72.3</v>
      </c>
      <c r="N44" s="13">
        <f>L44 - G44</f>
        <v>61.8</v>
      </c>
      <c r="O44" s="13">
        <f>M44-H44</f>
        <v>53.5</v>
      </c>
      <c r="P44" s="27">
        <f t="shared" ref="P44:Q44" si="11">N44*100/G44</f>
        <v>142.0689655</v>
      </c>
      <c r="Q44" s="27">
        <f t="shared" si="11"/>
        <v>284.5744681</v>
      </c>
    </row>
    <row r="45" ht="170.25" customHeight="1">
      <c r="C45" s="28" t="s">
        <v>40</v>
      </c>
      <c r="D45" s="30" t="s">
        <v>250</v>
      </c>
      <c r="E45" s="30" t="s">
        <v>252</v>
      </c>
      <c r="F45" s="34" t="s">
        <v>45</v>
      </c>
      <c r="G45" s="36">
        <v>43.4</v>
      </c>
      <c r="H45" s="36">
        <v>18.8</v>
      </c>
      <c r="I45" s="120"/>
      <c r="J45" s="120"/>
      <c r="K45" s="12"/>
      <c r="L45" s="40"/>
      <c r="M45" s="40"/>
      <c r="N45" s="13"/>
      <c r="O45" s="13"/>
      <c r="P45" s="27"/>
      <c r="Q45" s="27"/>
    </row>
    <row r="46" ht="145.5" customHeight="1">
      <c r="C46" s="41" t="s">
        <v>40</v>
      </c>
      <c r="D46" s="42" t="s">
        <v>255</v>
      </c>
      <c r="E46" s="42" t="s">
        <v>256</v>
      </c>
      <c r="F46" s="44"/>
      <c r="G46" s="47">
        <v>16.4</v>
      </c>
      <c r="H46" s="122">
        <v>6.4</v>
      </c>
      <c r="I46" s="120"/>
      <c r="J46" s="120"/>
      <c r="K46" s="12"/>
      <c r="L46" s="40"/>
      <c r="M46" s="40"/>
      <c r="N46" s="13"/>
      <c r="O46" s="13"/>
      <c r="P46" s="27"/>
      <c r="Q46" s="27"/>
    </row>
    <row r="47" ht="145.5" customHeight="1">
      <c r="C47" s="41" t="s">
        <v>89</v>
      </c>
      <c r="D47" s="42" t="s">
        <v>257</v>
      </c>
      <c r="E47" s="42" t="s">
        <v>258</v>
      </c>
      <c r="F47" s="44"/>
      <c r="G47" s="123">
        <v>43.5</v>
      </c>
      <c r="H47" s="124">
        <v>18.8</v>
      </c>
      <c r="I47" s="120"/>
      <c r="J47" s="120"/>
      <c r="K47" s="12"/>
      <c r="L47" s="40"/>
      <c r="M47" s="40"/>
      <c r="N47" s="13"/>
      <c r="O47" s="13"/>
      <c r="P47" s="27"/>
      <c r="Q47" s="27"/>
    </row>
    <row r="48" ht="145.5" customHeight="1">
      <c r="C48" s="41" t="s">
        <v>95</v>
      </c>
      <c r="D48" s="42" t="s">
        <v>259</v>
      </c>
      <c r="E48" s="42" t="s">
        <v>260</v>
      </c>
      <c r="F48" s="44"/>
      <c r="G48" s="123">
        <v>52.7</v>
      </c>
      <c r="H48" s="124">
        <v>25.0</v>
      </c>
      <c r="I48" s="120"/>
      <c r="J48" s="120"/>
      <c r="K48" s="12"/>
      <c r="L48" s="40"/>
      <c r="M48" s="40"/>
      <c r="N48" s="13"/>
      <c r="O48" s="13"/>
      <c r="P48" s="27"/>
      <c r="Q48" s="27"/>
    </row>
    <row r="49" ht="64.5" customHeight="1">
      <c r="G49" s="58" t="s">
        <v>261</v>
      </c>
      <c r="H49" s="59"/>
      <c r="I49" s="59"/>
      <c r="J49" s="60"/>
      <c r="K49" s="65" t="s">
        <v>262</v>
      </c>
      <c r="L49" s="8">
        <v>100.7</v>
      </c>
      <c r="M49" s="8">
        <v>64.2</v>
      </c>
      <c r="N49" s="13"/>
      <c r="O49" s="13"/>
      <c r="P49" s="27"/>
      <c r="Q49" s="27"/>
    </row>
    <row r="50" ht="54.0" customHeight="1">
      <c r="G50" s="63"/>
      <c r="J50" s="64"/>
      <c r="K50" s="65" t="s">
        <v>263</v>
      </c>
      <c r="L50" s="8">
        <v>99.7</v>
      </c>
      <c r="M50" s="8">
        <v>63.1</v>
      </c>
      <c r="N50" s="13"/>
      <c r="O50" s="13"/>
      <c r="P50" s="27"/>
      <c r="Q50" s="27"/>
    </row>
    <row r="51" ht="60.75" customHeight="1">
      <c r="G51" s="63"/>
      <c r="J51" s="64"/>
      <c r="K51" s="65" t="s">
        <v>264</v>
      </c>
      <c r="L51" s="8">
        <v>98.5</v>
      </c>
      <c r="M51" s="8">
        <v>61.8</v>
      </c>
      <c r="N51" s="13"/>
      <c r="O51" s="13"/>
      <c r="P51" s="27"/>
      <c r="Q51" s="27"/>
    </row>
    <row r="52" ht="61.5" customHeight="1">
      <c r="G52" s="67"/>
      <c r="H52" s="68"/>
      <c r="I52" s="68"/>
      <c r="J52" s="69"/>
      <c r="K52" s="65" t="s">
        <v>265</v>
      </c>
      <c r="L52" s="128">
        <v>95.5</v>
      </c>
      <c r="M52" s="128">
        <v>58.6</v>
      </c>
      <c r="N52" s="13"/>
      <c r="O52" s="13"/>
      <c r="P52" s="27"/>
      <c r="Q52" s="27"/>
    </row>
    <row r="53" ht="61.5" customHeight="1">
      <c r="G53" s="58" t="s">
        <v>266</v>
      </c>
      <c r="H53" s="59"/>
      <c r="I53" s="59"/>
      <c r="J53" s="60"/>
      <c r="K53" s="130" t="s">
        <v>267</v>
      </c>
      <c r="L53" s="8">
        <v>100.2</v>
      </c>
      <c r="M53" s="8">
        <v>64.0</v>
      </c>
      <c r="N53" s="13"/>
      <c r="O53" s="13"/>
      <c r="P53" s="27"/>
      <c r="Q53" s="27"/>
    </row>
    <row r="54" ht="61.5" customHeight="1">
      <c r="G54" s="63"/>
      <c r="J54" s="64"/>
      <c r="K54" s="76" t="s">
        <v>268</v>
      </c>
      <c r="L54" s="8">
        <v>99.2</v>
      </c>
      <c r="M54" s="8">
        <v>63.0</v>
      </c>
      <c r="N54" s="13"/>
      <c r="O54" s="13"/>
      <c r="P54" s="27"/>
      <c r="Q54" s="27"/>
    </row>
    <row r="55" ht="61.5" customHeight="1">
      <c r="G55" s="63"/>
      <c r="J55" s="64"/>
      <c r="K55" s="76" t="s">
        <v>269</v>
      </c>
      <c r="L55" s="8">
        <v>98.0</v>
      </c>
      <c r="M55" s="8">
        <v>61.7</v>
      </c>
      <c r="N55" s="13"/>
      <c r="O55" s="13"/>
      <c r="P55" s="27"/>
      <c r="Q55" s="27"/>
    </row>
    <row r="56" ht="61.5" customHeight="1">
      <c r="G56" s="63"/>
      <c r="J56" s="64"/>
      <c r="K56" s="76" t="s">
        <v>270</v>
      </c>
      <c r="L56" s="8">
        <v>95.0</v>
      </c>
      <c r="M56" s="8">
        <v>58.4</v>
      </c>
      <c r="N56" s="13"/>
      <c r="O56" s="13"/>
      <c r="P56" s="27"/>
      <c r="Q56" s="27"/>
    </row>
    <row r="57" ht="61.5" customHeight="1">
      <c r="G57" s="63"/>
      <c r="J57" s="64"/>
      <c r="K57" s="133" t="s">
        <v>271</v>
      </c>
      <c r="L57" s="128">
        <v>86.0</v>
      </c>
      <c r="M57" s="128">
        <v>51.1</v>
      </c>
      <c r="N57" s="13"/>
      <c r="O57" s="13"/>
      <c r="P57" s="27"/>
      <c r="Q57" s="27"/>
    </row>
    <row r="58" ht="61.5" customHeight="1">
      <c r="G58" s="67"/>
      <c r="H58" s="68"/>
      <c r="I58" s="68"/>
      <c r="J58" s="69"/>
      <c r="K58" s="85" t="s">
        <v>274</v>
      </c>
      <c r="L58" s="128">
        <v>85.4</v>
      </c>
      <c r="M58" s="128">
        <v>50.4</v>
      </c>
      <c r="N58" s="13"/>
      <c r="O58" s="13"/>
      <c r="P58" s="27"/>
      <c r="Q58" s="27"/>
    </row>
    <row r="59" ht="61.5" customHeight="1">
      <c r="K59" s="85" t="s">
        <v>276</v>
      </c>
      <c r="L59" s="128">
        <v>83.5</v>
      </c>
      <c r="M59" s="128">
        <v>48.8</v>
      </c>
      <c r="N59" s="13"/>
      <c r="O59" s="13"/>
      <c r="P59" s="27"/>
      <c r="Q59" s="27"/>
    </row>
    <row r="60" ht="61.5" customHeight="1">
      <c r="K60" s="85" t="s">
        <v>277</v>
      </c>
      <c r="L60" s="128">
        <v>84.0</v>
      </c>
      <c r="M60" s="128">
        <v>48.9</v>
      </c>
      <c r="N60" s="13"/>
      <c r="O60" s="13"/>
      <c r="P60" s="27"/>
      <c r="Q60" s="27"/>
    </row>
    <row r="61" ht="61.5" customHeight="1">
      <c r="K61" s="133" t="s">
        <v>278</v>
      </c>
      <c r="L61" s="8">
        <v>93.5</v>
      </c>
      <c r="M61" s="8">
        <v>57.4</v>
      </c>
      <c r="N61" s="13"/>
      <c r="O61" s="13"/>
      <c r="P61" s="27"/>
      <c r="Q61" s="27"/>
    </row>
    <row r="62" ht="61.5" customHeight="1">
      <c r="K62" s="85" t="s">
        <v>279</v>
      </c>
      <c r="L62" s="8">
        <v>92.0</v>
      </c>
      <c r="M62" s="8">
        <v>55.8</v>
      </c>
      <c r="N62" s="13"/>
      <c r="O62" s="13"/>
      <c r="P62" s="27"/>
      <c r="Q62" s="27"/>
    </row>
    <row r="63" ht="61.5" customHeight="1">
      <c r="K63" s="85" t="s">
        <v>280</v>
      </c>
      <c r="L63" s="8">
        <v>89.9</v>
      </c>
      <c r="M63" s="8">
        <v>53.7</v>
      </c>
      <c r="N63" s="13"/>
      <c r="O63" s="13"/>
      <c r="P63" s="27"/>
      <c r="Q63" s="27"/>
    </row>
    <row r="64" ht="61.5" customHeight="1">
      <c r="K64" s="85" t="s">
        <v>282</v>
      </c>
      <c r="L64" s="135">
        <v>102.7</v>
      </c>
      <c r="M64" s="135">
        <v>66.7</v>
      </c>
      <c r="N64" s="13"/>
      <c r="O64" s="13"/>
      <c r="P64" s="27"/>
      <c r="Q64" s="27"/>
    </row>
    <row r="65" ht="61.5" customHeight="1">
      <c r="K65" s="133" t="s">
        <v>283</v>
      </c>
      <c r="L65" s="8">
        <v>99.2</v>
      </c>
      <c r="M65" s="8">
        <v>62.7</v>
      </c>
      <c r="N65" s="13"/>
      <c r="O65" s="13"/>
      <c r="P65" s="27"/>
      <c r="Q65" s="27"/>
    </row>
    <row r="66" ht="61.5" customHeight="1">
      <c r="K66" s="85" t="s">
        <v>284</v>
      </c>
      <c r="L66" s="8">
        <v>92.1</v>
      </c>
      <c r="M66" s="8">
        <v>55.9</v>
      </c>
      <c r="N66" s="13"/>
      <c r="O66" s="13"/>
      <c r="P66" s="27"/>
      <c r="Q66" s="27"/>
    </row>
    <row r="67" ht="61.5" customHeight="1">
      <c r="K67" s="85" t="s">
        <v>285</v>
      </c>
      <c r="L67" s="8">
        <v>102.0</v>
      </c>
      <c r="M67" s="8">
        <v>66.0</v>
      </c>
      <c r="N67" s="13"/>
      <c r="O67" s="13"/>
      <c r="P67" s="27"/>
      <c r="Q67" s="27"/>
    </row>
    <row r="68" ht="294.75" customHeight="1">
      <c r="C68" s="8" t="s">
        <v>186</v>
      </c>
      <c r="D68" s="10" t="s">
        <v>286</v>
      </c>
      <c r="E68" s="10" t="s">
        <v>287</v>
      </c>
      <c r="F68" s="18" t="s">
        <v>288</v>
      </c>
      <c r="G68" s="8">
        <v>43.0</v>
      </c>
      <c r="H68" s="17">
        <v>18.6</v>
      </c>
      <c r="I68" s="8">
        <v>45.1</v>
      </c>
      <c r="J68" s="17">
        <v>19.4</v>
      </c>
      <c r="K68" s="12" t="s">
        <v>289</v>
      </c>
      <c r="L68" s="8">
        <v>103.5</v>
      </c>
      <c r="M68" s="8">
        <v>71.8</v>
      </c>
      <c r="N68" s="13">
        <f>L68 - G68</f>
        <v>60.5</v>
      </c>
      <c r="O68" s="13">
        <f>M68-H68</f>
        <v>53.2</v>
      </c>
      <c r="P68" s="38">
        <f t="shared" ref="P68:Q68" si="12">N68*100/G68</f>
        <v>140.6976744</v>
      </c>
      <c r="Q68" s="38">
        <f t="shared" si="12"/>
        <v>286.0215054</v>
      </c>
    </row>
    <row r="69" ht="201.75" customHeight="1">
      <c r="C69" s="28" t="s">
        <v>40</v>
      </c>
      <c r="D69" s="30" t="s">
        <v>290</v>
      </c>
      <c r="E69" s="30" t="s">
        <v>291</v>
      </c>
      <c r="F69" s="34" t="s">
        <v>45</v>
      </c>
      <c r="G69" s="36">
        <v>42.9</v>
      </c>
      <c r="H69" s="36">
        <v>18.6</v>
      </c>
      <c r="I69" s="40"/>
      <c r="J69" s="137"/>
      <c r="K69" s="12"/>
      <c r="L69" s="40"/>
      <c r="M69" s="40"/>
      <c r="N69" s="13"/>
      <c r="O69" s="13"/>
      <c r="P69" s="38"/>
      <c r="Q69" s="38"/>
    </row>
    <row r="70" ht="117.0" customHeight="1">
      <c r="C70" s="42" t="s">
        <v>40</v>
      </c>
      <c r="D70" s="42" t="s">
        <v>293</v>
      </c>
      <c r="E70" s="42" t="s">
        <v>298</v>
      </c>
      <c r="F70" s="44"/>
      <c r="G70" s="47">
        <v>14.2</v>
      </c>
      <c r="H70" s="122">
        <v>5.5</v>
      </c>
      <c r="I70" s="40"/>
      <c r="J70" s="137"/>
      <c r="K70" s="12"/>
      <c r="L70" s="40"/>
      <c r="M70" s="40"/>
      <c r="N70" s="13"/>
      <c r="O70" s="13"/>
      <c r="P70" s="38"/>
      <c r="Q70" s="38"/>
    </row>
    <row r="71" ht="108.0" customHeight="1">
      <c r="C71" s="42" t="s">
        <v>40</v>
      </c>
      <c r="D71" s="42" t="s">
        <v>303</v>
      </c>
      <c r="E71" s="42" t="s">
        <v>306</v>
      </c>
      <c r="F71" s="44"/>
      <c r="G71" s="41">
        <v>43.0</v>
      </c>
      <c r="H71" s="141">
        <v>18.6</v>
      </c>
      <c r="I71" s="40"/>
      <c r="J71" s="137"/>
      <c r="K71" s="12"/>
      <c r="L71" s="40"/>
      <c r="M71" s="40"/>
      <c r="N71" s="13"/>
      <c r="O71" s="13"/>
      <c r="P71" s="38"/>
      <c r="Q71" s="38"/>
    </row>
    <row r="72" ht="118.5" customHeight="1">
      <c r="C72" s="42" t="s">
        <v>40</v>
      </c>
      <c r="D72" s="42" t="s">
        <v>308</v>
      </c>
      <c r="E72" s="42" t="s">
        <v>310</v>
      </c>
      <c r="F72" s="44"/>
      <c r="G72" s="41">
        <v>52.3</v>
      </c>
      <c r="H72" s="141">
        <v>24.7</v>
      </c>
      <c r="I72" s="40"/>
      <c r="J72" s="137"/>
      <c r="K72" s="12"/>
      <c r="L72" s="40"/>
      <c r="M72" s="40"/>
      <c r="N72" s="13"/>
      <c r="O72" s="13"/>
      <c r="P72" s="38"/>
      <c r="Q72" s="38"/>
    </row>
    <row r="73" ht="86.25" customHeight="1">
      <c r="G73" s="58" t="s">
        <v>318</v>
      </c>
      <c r="H73" s="59"/>
      <c r="I73" s="59"/>
      <c r="J73" s="60"/>
      <c r="K73" s="12" t="s">
        <v>321</v>
      </c>
      <c r="L73" s="8">
        <v>98.5</v>
      </c>
      <c r="M73" s="8">
        <v>63.2</v>
      </c>
      <c r="N73" s="13"/>
      <c r="O73" s="13"/>
      <c r="P73" s="38"/>
      <c r="Q73" s="38"/>
    </row>
    <row r="74" ht="122.25" customHeight="1">
      <c r="G74" s="63"/>
      <c r="J74" s="64"/>
      <c r="K74" s="12" t="s">
        <v>327</v>
      </c>
      <c r="L74" s="128">
        <v>92.0</v>
      </c>
      <c r="M74" s="128">
        <v>56.0</v>
      </c>
      <c r="N74" s="13"/>
      <c r="O74" s="13"/>
      <c r="P74" s="38"/>
      <c r="Q74" s="38"/>
    </row>
    <row r="75" ht="55.5" customHeight="1">
      <c r="G75" s="63"/>
      <c r="J75" s="64"/>
      <c r="K75" s="12" t="s">
        <v>333</v>
      </c>
      <c r="L75" s="8">
        <v>98.5</v>
      </c>
      <c r="M75" s="8">
        <v>62.7</v>
      </c>
      <c r="N75" s="13"/>
      <c r="O75" s="13"/>
      <c r="P75" s="38"/>
      <c r="Q75" s="38"/>
    </row>
    <row r="76" ht="62.25" customHeight="1">
      <c r="G76" s="67"/>
      <c r="H76" s="68"/>
      <c r="I76" s="68"/>
      <c r="J76" s="69"/>
      <c r="K76" s="12" t="s">
        <v>339</v>
      </c>
      <c r="L76" s="8">
        <v>93.3</v>
      </c>
      <c r="M76" s="8">
        <v>58.1</v>
      </c>
      <c r="N76" s="13"/>
      <c r="O76" s="13"/>
      <c r="P76" s="38"/>
      <c r="Q76" s="38"/>
    </row>
    <row r="77" ht="62.25" customHeight="1">
      <c r="L77" s="8"/>
      <c r="M77" s="8"/>
      <c r="N77" s="13"/>
      <c r="O77" s="13"/>
      <c r="P77" s="38"/>
      <c r="Q77" s="38"/>
    </row>
    <row r="78" ht="62.25" customHeight="1">
      <c r="K78" s="130" t="s">
        <v>346</v>
      </c>
      <c r="L78" s="8">
        <v>98.1</v>
      </c>
      <c r="M78" s="8">
        <v>63.1</v>
      </c>
      <c r="N78" s="13"/>
      <c r="O78" s="13"/>
      <c r="P78" s="38"/>
      <c r="Q78" s="38"/>
    </row>
    <row r="79" ht="62.25" customHeight="1">
      <c r="K79" s="76" t="s">
        <v>347</v>
      </c>
      <c r="L79" s="8">
        <v>96.7</v>
      </c>
      <c r="M79" s="8">
        <v>61.1</v>
      </c>
      <c r="N79" s="13"/>
      <c r="O79" s="13"/>
      <c r="P79" s="38"/>
      <c r="Q79" s="38"/>
    </row>
    <row r="80" ht="62.25" customHeight="1">
      <c r="K80" s="76" t="s">
        <v>348</v>
      </c>
      <c r="L80" s="8">
        <v>91.6</v>
      </c>
      <c r="M80" s="8">
        <v>56.5</v>
      </c>
      <c r="N80" s="13"/>
      <c r="O80" s="13"/>
      <c r="P80" s="38"/>
      <c r="Q80" s="38"/>
    </row>
    <row r="81" ht="62.25" customHeight="1">
      <c r="K81" s="155" t="s">
        <v>353</v>
      </c>
      <c r="L81" s="8">
        <v>97.0</v>
      </c>
      <c r="M81" s="8">
        <v>64.3</v>
      </c>
      <c r="N81" s="13"/>
      <c r="O81" s="13"/>
      <c r="P81" s="38"/>
      <c r="Q81" s="38"/>
    </row>
    <row r="82" ht="62.25" customHeight="1">
      <c r="K82" s="133" t="s">
        <v>363</v>
      </c>
      <c r="L82" s="8">
        <v>83.2</v>
      </c>
      <c r="M82" s="8">
        <v>49.5</v>
      </c>
      <c r="N82" s="13"/>
      <c r="O82" s="13"/>
      <c r="P82" s="38"/>
      <c r="Q82" s="38"/>
    </row>
    <row r="83" ht="62.25" customHeight="1">
      <c r="K83" s="85" t="s">
        <v>369</v>
      </c>
      <c r="L83" s="8">
        <v>82.8</v>
      </c>
      <c r="M83" s="8">
        <v>49.2</v>
      </c>
      <c r="N83" s="13"/>
      <c r="O83" s="13"/>
      <c r="P83" s="38"/>
      <c r="Q83" s="38"/>
    </row>
    <row r="84" ht="62.25" customHeight="1">
      <c r="K84" s="85" t="s">
        <v>370</v>
      </c>
      <c r="L84" s="8">
        <v>81.5</v>
      </c>
      <c r="M84" s="8">
        <v>47.9</v>
      </c>
      <c r="N84" s="13"/>
      <c r="O84" s="13"/>
      <c r="P84" s="38"/>
      <c r="Q84" s="38"/>
    </row>
    <row r="85" ht="62.25" customHeight="1">
      <c r="K85" s="85" t="s">
        <v>372</v>
      </c>
      <c r="L85" s="8">
        <v>80.9</v>
      </c>
      <c r="M85" s="8">
        <v>47.5</v>
      </c>
      <c r="N85" s="13"/>
      <c r="O85" s="13"/>
      <c r="P85" s="38"/>
      <c r="Q85" s="38"/>
    </row>
    <row r="86" ht="62.25" customHeight="1">
      <c r="K86" s="133" t="s">
        <v>373</v>
      </c>
      <c r="L86" s="8">
        <v>92.2</v>
      </c>
      <c r="M86" s="8">
        <v>57.6</v>
      </c>
      <c r="N86" s="13"/>
      <c r="O86" s="13"/>
      <c r="P86" s="38"/>
      <c r="Q86" s="38"/>
    </row>
    <row r="87" ht="62.25" customHeight="1">
      <c r="K87" s="85" t="s">
        <v>375</v>
      </c>
      <c r="L87" s="8">
        <v>92.4</v>
      </c>
      <c r="M87" s="8">
        <v>57.4</v>
      </c>
      <c r="N87" s="13"/>
      <c r="O87" s="13"/>
      <c r="P87" s="38"/>
      <c r="Q87" s="38"/>
    </row>
    <row r="88" ht="62.25" customHeight="1">
      <c r="K88" s="85" t="s">
        <v>376</v>
      </c>
      <c r="L88" s="8">
        <v>91.3</v>
      </c>
      <c r="M88" s="8">
        <v>56.3</v>
      </c>
      <c r="N88" s="13"/>
      <c r="O88" s="13"/>
      <c r="P88" s="38"/>
      <c r="Q88" s="38"/>
    </row>
    <row r="89" ht="62.25" customHeight="1">
      <c r="K89" s="85" t="s">
        <v>378</v>
      </c>
      <c r="L89" s="8">
        <v>88.3</v>
      </c>
      <c r="M89" s="8">
        <v>53.4</v>
      </c>
      <c r="N89" s="13"/>
      <c r="O89" s="13"/>
      <c r="P89" s="38"/>
      <c r="Q89" s="38"/>
    </row>
    <row r="90" ht="62.25" customHeight="1">
      <c r="K90" s="133" t="s">
        <v>381</v>
      </c>
      <c r="L90" s="8">
        <v>95.4</v>
      </c>
      <c r="M90" s="8">
        <v>61.0</v>
      </c>
      <c r="N90" s="13"/>
      <c r="O90" s="13"/>
      <c r="P90" s="38"/>
      <c r="Q90" s="38"/>
    </row>
    <row r="91" ht="62.25" customHeight="1">
      <c r="K91" s="85" t="s">
        <v>384</v>
      </c>
      <c r="L91" s="8">
        <v>89.0</v>
      </c>
      <c r="M91" s="8">
        <v>54.5</v>
      </c>
      <c r="N91" s="13"/>
      <c r="O91" s="13"/>
      <c r="P91" s="38"/>
      <c r="Q91" s="38"/>
    </row>
    <row r="92" ht="62.25" customHeight="1">
      <c r="K92" s="85" t="s">
        <v>387</v>
      </c>
      <c r="L92" s="8">
        <v>94.7</v>
      </c>
      <c r="M92" s="8">
        <v>62.1</v>
      </c>
      <c r="N92" s="13"/>
      <c r="O92" s="13"/>
      <c r="P92" s="38"/>
      <c r="Q92" s="38"/>
    </row>
    <row r="93" ht="13.5" customHeight="1">
      <c r="C93" s="8" t="s">
        <v>223</v>
      </c>
      <c r="D93" s="10" t="s">
        <v>390</v>
      </c>
      <c r="E93" s="10" t="s">
        <v>393</v>
      </c>
      <c r="F93" s="18" t="s">
        <v>394</v>
      </c>
      <c r="G93" s="8">
        <v>45.5</v>
      </c>
      <c r="H93" s="17">
        <v>20.2</v>
      </c>
      <c r="I93" s="8">
        <v>47.4</v>
      </c>
      <c r="J93" s="17">
        <v>21.0</v>
      </c>
      <c r="K93" s="12" t="s">
        <v>395</v>
      </c>
      <c r="L93" s="8">
        <v>101.0</v>
      </c>
      <c r="M93" s="8">
        <v>69.0</v>
      </c>
      <c r="N93" s="13">
        <f>L93 - G93</f>
        <v>55.5</v>
      </c>
      <c r="O93" s="13">
        <f>M93-H93</f>
        <v>48.8</v>
      </c>
      <c r="P93" s="38">
        <f t="shared" ref="P93:Q93" si="13">N93*100/G93</f>
        <v>121.978022</v>
      </c>
      <c r="Q93" s="38">
        <f t="shared" si="13"/>
        <v>241.5841584</v>
      </c>
    </row>
    <row r="94" ht="159.0" customHeight="1">
      <c r="C94" s="28" t="s">
        <v>40</v>
      </c>
      <c r="D94" s="30" t="s">
        <v>397</v>
      </c>
      <c r="E94" s="30" t="s">
        <v>399</v>
      </c>
      <c r="F94" s="34" t="s">
        <v>45</v>
      </c>
      <c r="G94" s="28">
        <v>45.4</v>
      </c>
      <c r="H94" s="180">
        <v>20.2</v>
      </c>
      <c r="I94" s="40"/>
      <c r="J94" s="137"/>
      <c r="K94" s="12"/>
      <c r="L94" s="40"/>
      <c r="M94" s="40"/>
      <c r="N94" s="13"/>
      <c r="O94" s="13"/>
      <c r="P94" s="38"/>
      <c r="Q94" s="38"/>
    </row>
    <row r="95" ht="107.25" customHeight="1">
      <c r="C95" s="41" t="s">
        <v>40</v>
      </c>
      <c r="D95" s="42" t="s">
        <v>401</v>
      </c>
      <c r="E95" s="42" t="s">
        <v>403</v>
      </c>
      <c r="F95" s="44"/>
      <c r="G95" s="47">
        <v>19.3</v>
      </c>
      <c r="H95" s="122">
        <v>7.8</v>
      </c>
      <c r="I95" s="40"/>
      <c r="J95" s="137"/>
      <c r="K95" s="12"/>
      <c r="L95" s="40"/>
      <c r="M95" s="40"/>
      <c r="N95" s="13"/>
      <c r="O95" s="13"/>
      <c r="P95" s="38"/>
      <c r="Q95" s="38"/>
    </row>
    <row r="96" ht="116.25" customHeight="1">
      <c r="C96" s="41" t="s">
        <v>89</v>
      </c>
      <c r="D96" s="42" t="s">
        <v>406</v>
      </c>
      <c r="E96" s="42" t="s">
        <v>407</v>
      </c>
      <c r="F96" s="44"/>
      <c r="G96" s="41">
        <v>45.4</v>
      </c>
      <c r="H96" s="141">
        <v>20.2</v>
      </c>
      <c r="I96" s="40"/>
      <c r="J96" s="137"/>
      <c r="K96" s="12"/>
      <c r="L96" s="40"/>
      <c r="M96" s="40"/>
      <c r="N96" s="13"/>
      <c r="O96" s="13"/>
      <c r="P96" s="38"/>
      <c r="Q96" s="38"/>
    </row>
    <row r="97" ht="124.5" customHeight="1">
      <c r="C97" s="41" t="s">
        <v>95</v>
      </c>
      <c r="D97" s="42" t="s">
        <v>408</v>
      </c>
      <c r="E97" s="42" t="s">
        <v>409</v>
      </c>
      <c r="F97" s="44"/>
      <c r="G97" s="41">
        <v>45.3</v>
      </c>
      <c r="H97" s="141">
        <v>20.2</v>
      </c>
      <c r="I97" s="40"/>
      <c r="J97" s="137"/>
      <c r="K97" s="12"/>
      <c r="L97" s="40"/>
      <c r="M97" s="40"/>
      <c r="N97" s="13"/>
      <c r="O97" s="13"/>
      <c r="P97" s="38"/>
      <c r="Q97" s="38"/>
    </row>
    <row r="98" ht="71.25" customHeight="1">
      <c r="G98" s="25" t="s">
        <v>410</v>
      </c>
      <c r="K98" s="65" t="s">
        <v>411</v>
      </c>
      <c r="L98" s="196">
        <v>96.7</v>
      </c>
      <c r="M98" s="196">
        <v>60.9</v>
      </c>
    </row>
    <row r="99" ht="51.0" customHeight="1">
      <c r="K99" s="65" t="s">
        <v>413</v>
      </c>
      <c r="L99" s="196">
        <v>91.5</v>
      </c>
      <c r="M99" s="196">
        <v>55.6</v>
      </c>
    </row>
    <row r="100" ht="73.5" customHeight="1">
      <c r="K100" s="65" t="s">
        <v>415</v>
      </c>
      <c r="L100" s="91">
        <v>90.9</v>
      </c>
      <c r="M100" s="91">
        <v>55.7</v>
      </c>
    </row>
    <row r="101" ht="50.25" customHeight="1">
      <c r="G101" s="58" t="s">
        <v>417</v>
      </c>
      <c r="H101" s="59"/>
      <c r="I101" s="59"/>
      <c r="J101" s="60"/>
      <c r="K101" s="65" t="s">
        <v>420</v>
      </c>
      <c r="L101" s="200">
        <v>98.1</v>
      </c>
      <c r="M101" s="200">
        <v>75.3</v>
      </c>
    </row>
    <row r="102" ht="50.25" customHeight="1">
      <c r="G102" s="63"/>
      <c r="J102" s="64"/>
      <c r="K102" s="76" t="s">
        <v>422</v>
      </c>
      <c r="L102" s="202">
        <v>96.0</v>
      </c>
      <c r="M102" s="202">
        <v>60.5</v>
      </c>
    </row>
    <row r="103" ht="50.25" customHeight="1">
      <c r="G103" s="63"/>
      <c r="J103" s="64"/>
      <c r="K103" s="76" t="s">
        <v>425</v>
      </c>
      <c r="L103" s="202">
        <v>90.9</v>
      </c>
      <c r="M103" s="202">
        <v>55.3</v>
      </c>
    </row>
    <row r="104" ht="50.25" customHeight="1">
      <c r="G104" s="63"/>
      <c r="J104" s="64"/>
      <c r="K104" s="76" t="s">
        <v>427</v>
      </c>
      <c r="L104" s="202">
        <v>90.4</v>
      </c>
      <c r="M104" s="202">
        <v>55.4</v>
      </c>
    </row>
    <row r="105" ht="51.0" customHeight="1">
      <c r="G105" s="63"/>
      <c r="J105" s="64"/>
      <c r="K105" s="85" t="s">
        <v>428</v>
      </c>
      <c r="L105" s="196">
        <v>77.5</v>
      </c>
      <c r="M105" s="196">
        <v>44.5</v>
      </c>
    </row>
    <row r="106" ht="43.5" customHeight="1">
      <c r="G106" s="63"/>
      <c r="J106" s="64"/>
      <c r="K106" s="85" t="s">
        <v>429</v>
      </c>
      <c r="L106" s="196">
        <v>77.0</v>
      </c>
      <c r="M106" s="196">
        <v>44.1</v>
      </c>
    </row>
    <row r="107" ht="43.5" customHeight="1">
      <c r="G107" s="63"/>
      <c r="J107" s="64"/>
      <c r="K107" s="85" t="s">
        <v>430</v>
      </c>
      <c r="L107" s="196">
        <v>76.6</v>
      </c>
      <c r="M107" s="196">
        <v>43.7</v>
      </c>
    </row>
    <row r="108" ht="47.25" customHeight="1">
      <c r="G108" s="63"/>
      <c r="J108" s="64"/>
      <c r="K108" s="85" t="s">
        <v>431</v>
      </c>
      <c r="L108" s="207">
        <v>72.2</v>
      </c>
      <c r="M108" s="207">
        <v>40.2</v>
      </c>
    </row>
    <row r="109" ht="57.0" customHeight="1">
      <c r="G109" s="63"/>
      <c r="J109" s="64"/>
      <c r="K109" s="85" t="s">
        <v>432</v>
      </c>
      <c r="L109" s="196">
        <v>88.0</v>
      </c>
      <c r="M109" s="196">
        <v>52.4</v>
      </c>
    </row>
    <row r="110" ht="72.0" customHeight="1">
      <c r="G110" s="63"/>
      <c r="J110" s="64"/>
      <c r="K110" s="85" t="s">
        <v>434</v>
      </c>
      <c r="L110" s="196">
        <v>87.5</v>
      </c>
      <c r="M110" s="196">
        <v>51.9</v>
      </c>
    </row>
    <row r="111" ht="72.0" customHeight="1">
      <c r="G111" s="63"/>
      <c r="J111" s="64"/>
      <c r="K111" s="85" t="s">
        <v>435</v>
      </c>
      <c r="L111" s="196">
        <v>86.9</v>
      </c>
      <c r="M111" s="196">
        <v>51.6</v>
      </c>
    </row>
    <row r="112" ht="66.75" customHeight="1">
      <c r="G112" s="63"/>
      <c r="J112" s="64"/>
      <c r="K112" s="85" t="s">
        <v>436</v>
      </c>
      <c r="L112" s="196">
        <v>84.1</v>
      </c>
      <c r="M112" s="196">
        <v>48.6</v>
      </c>
    </row>
    <row r="113" ht="62.25" customHeight="1">
      <c r="G113" s="63"/>
      <c r="J113" s="64"/>
      <c r="K113" s="85" t="s">
        <v>437</v>
      </c>
      <c r="L113" s="196">
        <v>86.8</v>
      </c>
      <c r="M113" s="196">
        <v>51.4</v>
      </c>
    </row>
    <row r="114" ht="62.25" customHeight="1">
      <c r="G114" s="63"/>
      <c r="J114" s="64"/>
      <c r="K114" s="208" t="s">
        <v>438</v>
      </c>
      <c r="L114" s="196">
        <v>85.9</v>
      </c>
      <c r="M114" s="196">
        <v>50.5</v>
      </c>
    </row>
    <row r="115" ht="59.25" customHeight="1">
      <c r="G115" s="63"/>
      <c r="J115" s="64"/>
      <c r="K115" s="208" t="s">
        <v>439</v>
      </c>
      <c r="L115" s="196">
        <v>82.8</v>
      </c>
      <c r="M115" s="196">
        <v>47.6</v>
      </c>
    </row>
    <row r="116" ht="57.0" customHeight="1">
      <c r="G116" s="67"/>
      <c r="H116" s="68"/>
      <c r="I116" s="68"/>
      <c r="J116" s="69"/>
      <c r="K116" s="208" t="s">
        <v>441</v>
      </c>
      <c r="L116" s="209">
        <v>85.3</v>
      </c>
      <c r="M116" s="209">
        <v>50.4</v>
      </c>
    </row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G98:J100"/>
    <mergeCell ref="G101:J116"/>
    <mergeCell ref="G15:J18"/>
    <mergeCell ref="G19:J22"/>
    <mergeCell ref="G23:J26"/>
    <mergeCell ref="G27:J41"/>
    <mergeCell ref="G49:J52"/>
    <mergeCell ref="G53:J58"/>
    <mergeCell ref="G73:J7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4.14"/>
    <col customWidth="1" min="3" max="3" width="8.57"/>
    <col customWidth="1" min="4" max="4" width="9.0"/>
    <col customWidth="1" min="5" max="5" width="9.86"/>
    <col customWidth="1" min="6" max="6" width="9.0"/>
    <col customWidth="1" min="7" max="7" width="8.71"/>
    <col customWidth="1" min="8" max="8" width="6.86"/>
    <col customWidth="1" min="9" max="9" width="7.57"/>
    <col customWidth="1" min="10" max="11" width="8.29"/>
    <col customWidth="1" min="12" max="12" width="8.71"/>
    <col customWidth="1" min="13" max="13" width="8.0"/>
    <col customWidth="1" min="14" max="14" width="7.71"/>
    <col customWidth="1" min="15" max="15" width="28.0"/>
    <col customWidth="1" min="16" max="16" width="6.71"/>
    <col customWidth="1" min="17" max="17" width="17.29"/>
    <col customWidth="1" min="18" max="18" width="9.57"/>
    <col customWidth="1" min="19" max="19" width="9.29"/>
    <col customWidth="1" min="20" max="20" width="9.57"/>
    <col customWidth="1" min="21" max="22" width="8.14"/>
    <col customWidth="1" min="23" max="23" width="8.71"/>
    <col customWidth="1" min="24" max="24" width="10.0"/>
    <col customWidth="1" min="25" max="26" width="8.86"/>
    <col customWidth="1" min="27" max="27" width="8.71"/>
    <col customWidth="1" min="28" max="28" width="7.71"/>
    <col customWidth="1" min="29" max="29" width="8.86"/>
    <col customWidth="1" min="30" max="30" width="38.86"/>
    <col customWidth="1" min="31" max="32" width="11.29"/>
    <col customWidth="1" min="33" max="33" width="15.29"/>
    <col customWidth="1" min="34" max="34" width="11.29"/>
    <col customWidth="1" min="35" max="35" width="14.29"/>
    <col customWidth="1" min="36" max="36" width="12.86"/>
    <col customWidth="1" min="37" max="42" width="11.29"/>
    <col customWidth="1" min="43" max="43" width="21.86"/>
    <col customWidth="1" min="44" max="44" width="11.29"/>
    <col customWidth="1" min="45" max="45" width="15.14"/>
    <col customWidth="1" min="46" max="46" width="16.0"/>
    <col customWidth="1" min="47" max="50" width="11.29"/>
    <col customWidth="1" min="51" max="51" width="21.43"/>
    <col customWidth="1" min="52" max="55" width="11.29"/>
  </cols>
  <sheetData>
    <row r="1" ht="13.5" customHeight="1">
      <c r="C1" s="75" t="s">
        <v>153</v>
      </c>
    </row>
    <row r="2" ht="13.5" customHeight="1"/>
    <row r="3" ht="13.5" customHeight="1"/>
    <row r="4" ht="37.5" customHeight="1">
      <c r="B4" s="14" t="s">
        <v>156</v>
      </c>
      <c r="N4" s="14"/>
      <c r="Q4" s="14" t="s">
        <v>159</v>
      </c>
      <c r="AC4" s="14"/>
      <c r="AG4" s="77" t="s">
        <v>160</v>
      </c>
      <c r="AY4" s="25" t="s">
        <v>163</v>
      </c>
      <c r="AZ4" s="78"/>
      <c r="BA4" s="78"/>
      <c r="BB4" s="78"/>
      <c r="BC4" s="78"/>
    </row>
    <row r="5" ht="22.5" customHeight="1">
      <c r="N5" s="14"/>
      <c r="AC5" s="14"/>
      <c r="AY5" s="78"/>
      <c r="AZ5" s="78"/>
      <c r="BA5" s="78"/>
      <c r="BB5" s="78"/>
      <c r="BC5" s="78"/>
    </row>
    <row r="6" ht="13.5" customHeight="1">
      <c r="AY6" s="78"/>
      <c r="AZ6" s="78"/>
      <c r="BA6" s="78"/>
      <c r="BB6" s="78"/>
      <c r="BC6" s="78"/>
    </row>
    <row r="7" ht="39.0" customHeight="1">
      <c r="B7" s="79" t="s">
        <v>166</v>
      </c>
      <c r="C7" s="80">
        <v>30.0</v>
      </c>
      <c r="D7" s="82"/>
      <c r="E7" s="80">
        <v>10.0</v>
      </c>
      <c r="F7" s="82"/>
      <c r="G7" s="80">
        <v>5.0</v>
      </c>
      <c r="H7" s="82"/>
      <c r="I7" s="80">
        <v>0.0</v>
      </c>
      <c r="J7" s="82"/>
      <c r="K7" s="80">
        <v>-5.0</v>
      </c>
      <c r="L7" s="82"/>
      <c r="M7" s="80">
        <v>-10.0</v>
      </c>
      <c r="N7" s="82"/>
      <c r="O7" s="84" t="s">
        <v>171</v>
      </c>
      <c r="P7" s="14"/>
      <c r="Q7" s="79" t="s">
        <v>166</v>
      </c>
      <c r="R7" s="80">
        <v>30.0</v>
      </c>
      <c r="S7" s="82"/>
      <c r="T7" s="80">
        <v>10.0</v>
      </c>
      <c r="U7" s="82"/>
      <c r="V7" s="80">
        <v>5.0</v>
      </c>
      <c r="W7" s="82"/>
      <c r="X7" s="86">
        <v>0.0</v>
      </c>
      <c r="Y7" s="82"/>
      <c r="Z7" s="80">
        <v>-5.0</v>
      </c>
      <c r="AA7" s="82"/>
      <c r="AB7" s="80">
        <v>-10.0</v>
      </c>
      <c r="AC7" s="82"/>
      <c r="AD7" s="84" t="s">
        <v>171</v>
      </c>
      <c r="AE7" s="87"/>
      <c r="AN7" s="57"/>
      <c r="AO7" s="57"/>
      <c r="AY7" s="14"/>
      <c r="AZ7" s="14" t="s">
        <v>176</v>
      </c>
      <c r="BA7" s="14" t="s">
        <v>177</v>
      </c>
      <c r="BB7" s="14" t="s">
        <v>178</v>
      </c>
      <c r="BC7" s="14" t="s">
        <v>179</v>
      </c>
    </row>
    <row r="8" ht="36.75" customHeight="1">
      <c r="B8" s="13"/>
      <c r="C8" s="88" t="s">
        <v>180</v>
      </c>
      <c r="D8" s="88" t="s">
        <v>183</v>
      </c>
      <c r="E8" s="88" t="s">
        <v>180</v>
      </c>
      <c r="F8" s="88" t="s">
        <v>183</v>
      </c>
      <c r="G8" s="88" t="s">
        <v>180</v>
      </c>
      <c r="H8" s="88" t="s">
        <v>183</v>
      </c>
      <c r="I8" s="88" t="s">
        <v>180</v>
      </c>
      <c r="J8" s="88" t="s">
        <v>183</v>
      </c>
      <c r="K8" s="88" t="s">
        <v>180</v>
      </c>
      <c r="L8" s="88" t="s">
        <v>183</v>
      </c>
      <c r="M8" s="88" t="s">
        <v>180</v>
      </c>
      <c r="N8" s="89" t="s">
        <v>183</v>
      </c>
      <c r="O8" s="84"/>
      <c r="P8" s="14"/>
      <c r="Q8" s="90"/>
      <c r="R8" s="88" t="s">
        <v>180</v>
      </c>
      <c r="S8" s="88" t="s">
        <v>183</v>
      </c>
      <c r="T8" s="88" t="s">
        <v>180</v>
      </c>
      <c r="U8" s="88" t="s">
        <v>183</v>
      </c>
      <c r="V8" s="88" t="s">
        <v>180</v>
      </c>
      <c r="W8" s="88" t="s">
        <v>183</v>
      </c>
      <c r="X8" s="88" t="s">
        <v>180</v>
      </c>
      <c r="Y8" s="88" t="s">
        <v>183</v>
      </c>
      <c r="Z8" s="88" t="s">
        <v>180</v>
      </c>
      <c r="AA8" s="88" t="s">
        <v>183</v>
      </c>
      <c r="AB8" s="88" t="s">
        <v>180</v>
      </c>
      <c r="AC8" s="89" t="s">
        <v>183</v>
      </c>
      <c r="AD8" s="84"/>
      <c r="AE8" s="87"/>
      <c r="AG8" s="79" t="s">
        <v>166</v>
      </c>
      <c r="AH8" s="91">
        <v>-10.0</v>
      </c>
      <c r="AI8" s="91">
        <v>-5.0</v>
      </c>
      <c r="AJ8" s="91">
        <v>0.0</v>
      </c>
      <c r="AK8" s="91">
        <v>5.0</v>
      </c>
      <c r="AL8" s="91">
        <v>10.0</v>
      </c>
      <c r="AM8" s="91">
        <v>30.0</v>
      </c>
      <c r="AY8" s="14"/>
      <c r="AZ8" s="14"/>
      <c r="BA8" s="14"/>
      <c r="BB8" s="14"/>
      <c r="BC8" s="14"/>
    </row>
    <row r="9" ht="22.5" customHeight="1">
      <c r="B9" s="93" t="s">
        <v>190</v>
      </c>
      <c r="C9" s="79">
        <v>19.1</v>
      </c>
      <c r="D9" s="94">
        <v>43.5</v>
      </c>
      <c r="E9" s="79">
        <v>32.7</v>
      </c>
      <c r="F9" s="94">
        <v>62.6</v>
      </c>
      <c r="G9" s="79">
        <v>41.9</v>
      </c>
      <c r="H9" s="94">
        <v>73.6</v>
      </c>
      <c r="I9" s="79">
        <v>53.7</v>
      </c>
      <c r="J9" s="94">
        <v>85.2</v>
      </c>
      <c r="K9" s="79">
        <v>66.2</v>
      </c>
      <c r="L9" s="94">
        <v>94.2</v>
      </c>
      <c r="M9" s="95">
        <v>78.2</v>
      </c>
      <c r="N9" s="95">
        <v>97.7</v>
      </c>
      <c r="O9" s="25" t="s">
        <v>193</v>
      </c>
      <c r="P9" s="14"/>
      <c r="Q9" s="97" t="s">
        <v>194</v>
      </c>
      <c r="R9" s="98">
        <v>29.1</v>
      </c>
      <c r="S9" s="95">
        <v>58.5</v>
      </c>
      <c r="T9" s="98">
        <v>51.2</v>
      </c>
      <c r="U9" s="95">
        <v>82.6</v>
      </c>
      <c r="V9" s="98">
        <v>61.7</v>
      </c>
      <c r="W9" s="95">
        <v>91.0</v>
      </c>
      <c r="X9" s="98">
        <v>71.2</v>
      </c>
      <c r="Y9" s="95">
        <v>96.5</v>
      </c>
      <c r="Z9" s="98">
        <v>78.7</v>
      </c>
      <c r="AA9" s="95">
        <v>98.9</v>
      </c>
      <c r="AB9" s="98">
        <v>86.0</v>
      </c>
      <c r="AC9" s="95">
        <v>100.0</v>
      </c>
      <c r="AD9" s="25" t="s">
        <v>199</v>
      </c>
      <c r="AE9" s="87"/>
      <c r="AG9" s="7" t="s">
        <v>190</v>
      </c>
      <c r="AH9" s="99">
        <f t="shared" ref="AH9:AH12" si="1">(AB9-M9)*100/M9</f>
        <v>9.974424552</v>
      </c>
      <c r="AI9" s="99">
        <f t="shared" ref="AI9:AI12" si="2">(Z9-K9)*100/K9</f>
        <v>18.88217523</v>
      </c>
      <c r="AJ9" s="99">
        <f t="shared" ref="AJ9:AJ12" si="3"> (X9-I9)*100/I9</f>
        <v>32.58845438</v>
      </c>
      <c r="AK9" s="99">
        <f t="shared" ref="AK9:AK12" si="4">(V9-G9)*100/V9</f>
        <v>32.09076175</v>
      </c>
      <c r="AL9" s="99">
        <f t="shared" ref="AL9:AL12" si="5">(T9-E9)*100/E9</f>
        <v>56.57492355</v>
      </c>
      <c r="AM9" s="99">
        <f t="shared" ref="AM9:AM12" si="6"> (R9-C9)*100/C9</f>
        <v>52.35602094</v>
      </c>
      <c r="AY9" s="84" t="s">
        <v>180</v>
      </c>
      <c r="AZ9" s="14">
        <v>17.8</v>
      </c>
      <c r="BA9" s="14">
        <v>70.5</v>
      </c>
      <c r="BB9" s="14">
        <v>62.5</v>
      </c>
      <c r="BC9" s="14">
        <v>57.6</v>
      </c>
    </row>
    <row r="10" ht="24.0" customHeight="1">
      <c r="B10" s="93" t="s">
        <v>210</v>
      </c>
      <c r="C10" s="98">
        <v>18.5</v>
      </c>
      <c r="D10" s="95">
        <v>42.6</v>
      </c>
      <c r="E10" s="98">
        <v>29.1</v>
      </c>
      <c r="F10" s="95">
        <v>57.6</v>
      </c>
      <c r="G10" s="98">
        <v>38.1</v>
      </c>
      <c r="H10" s="95">
        <v>68.4</v>
      </c>
      <c r="I10" s="98">
        <v>51.7</v>
      </c>
      <c r="J10" s="95">
        <v>82.2</v>
      </c>
      <c r="K10" s="98">
        <v>67.4</v>
      </c>
      <c r="L10" s="95">
        <v>92.6</v>
      </c>
      <c r="M10" s="95">
        <v>82.1</v>
      </c>
      <c r="N10" s="95">
        <v>98.0</v>
      </c>
      <c r="P10" s="14"/>
      <c r="Q10" s="97" t="s">
        <v>213</v>
      </c>
      <c r="R10" s="98">
        <v>26.9</v>
      </c>
      <c r="S10" s="95">
        <v>55.5</v>
      </c>
      <c r="T10" s="98">
        <v>42.5</v>
      </c>
      <c r="U10" s="95">
        <v>73.5</v>
      </c>
      <c r="V10" s="98">
        <v>53.0</v>
      </c>
      <c r="W10" s="95">
        <v>82.6</v>
      </c>
      <c r="X10" s="98">
        <v>66.4</v>
      </c>
      <c r="Y10" s="95">
        <v>91.8</v>
      </c>
      <c r="Z10" s="98">
        <v>79.8</v>
      </c>
      <c r="AA10" s="95">
        <v>97.4</v>
      </c>
      <c r="AB10" s="98">
        <v>89.9</v>
      </c>
      <c r="AC10" s="95">
        <v>101.8</v>
      </c>
      <c r="AE10" s="87"/>
      <c r="AG10" s="7" t="s">
        <v>214</v>
      </c>
      <c r="AH10" s="99">
        <f t="shared" si="1"/>
        <v>9.500609013</v>
      </c>
      <c r="AI10" s="99">
        <f t="shared" si="2"/>
        <v>18.39762611</v>
      </c>
      <c r="AJ10" s="99">
        <f t="shared" si="3"/>
        <v>28.43326886</v>
      </c>
      <c r="AK10" s="99">
        <f t="shared" si="4"/>
        <v>28.11320755</v>
      </c>
      <c r="AL10" s="99">
        <f t="shared" si="5"/>
        <v>46.04810997</v>
      </c>
      <c r="AM10" s="99">
        <f t="shared" si="6"/>
        <v>45.40540541</v>
      </c>
      <c r="AY10" s="84" t="s">
        <v>183</v>
      </c>
      <c r="AZ10" s="14">
        <v>41.4</v>
      </c>
      <c r="BA10" s="14">
        <v>105.0</v>
      </c>
      <c r="BB10" s="14">
        <v>100.2</v>
      </c>
      <c r="BC10" s="14">
        <v>94.5</v>
      </c>
    </row>
    <row r="11" ht="30.75" customHeight="1">
      <c r="B11" s="102" t="s">
        <v>217</v>
      </c>
      <c r="C11" s="102">
        <v>17.9</v>
      </c>
      <c r="D11" s="104">
        <v>41.6</v>
      </c>
      <c r="E11" s="102">
        <v>19.7</v>
      </c>
      <c r="F11" s="104">
        <v>44.2</v>
      </c>
      <c r="G11" s="102">
        <v>21.9</v>
      </c>
      <c r="H11" s="104">
        <v>47.4</v>
      </c>
      <c r="I11" s="102">
        <v>26.1</v>
      </c>
      <c r="J11" s="104">
        <v>53.4</v>
      </c>
      <c r="K11" s="102">
        <v>34.1</v>
      </c>
      <c r="L11" s="104">
        <v>63.2</v>
      </c>
      <c r="M11" s="104">
        <v>47.8</v>
      </c>
      <c r="N11" s="104">
        <v>77.6</v>
      </c>
      <c r="P11" s="14"/>
      <c r="Q11" s="106" t="s">
        <v>220</v>
      </c>
      <c r="R11" s="107">
        <v>25.3</v>
      </c>
      <c r="S11" s="109">
        <v>53.2</v>
      </c>
      <c r="T11" s="107">
        <v>29.0</v>
      </c>
      <c r="U11" s="109">
        <v>58.3</v>
      </c>
      <c r="V11" s="107">
        <v>32.5</v>
      </c>
      <c r="W11" s="109">
        <v>62.7</v>
      </c>
      <c r="X11" s="107">
        <v>38.0</v>
      </c>
      <c r="Y11" s="109">
        <v>68.8</v>
      </c>
      <c r="Z11" s="107">
        <v>47.3</v>
      </c>
      <c r="AA11" s="109">
        <v>77.7</v>
      </c>
      <c r="AB11" s="98">
        <v>60.6</v>
      </c>
      <c r="AC11" s="95">
        <v>87.8</v>
      </c>
      <c r="AE11" s="87"/>
      <c r="AG11" s="7" t="s">
        <v>217</v>
      </c>
      <c r="AH11" s="99">
        <f t="shared" si="1"/>
        <v>26.77824268</v>
      </c>
      <c r="AI11" s="99">
        <f t="shared" si="2"/>
        <v>38.70967742</v>
      </c>
      <c r="AJ11" s="99">
        <f t="shared" si="3"/>
        <v>45.59386973</v>
      </c>
      <c r="AK11" s="99">
        <f t="shared" si="4"/>
        <v>32.61538462</v>
      </c>
      <c r="AL11" s="99">
        <f t="shared" si="5"/>
        <v>47.20812183</v>
      </c>
      <c r="AM11" s="99">
        <f t="shared" si="6"/>
        <v>41.34078212</v>
      </c>
      <c r="AY11" s="14"/>
      <c r="AZ11" s="1"/>
      <c r="BA11" s="1"/>
      <c r="BB11" s="1"/>
      <c r="BC11" s="1"/>
    </row>
    <row r="12" ht="30.75" customHeight="1">
      <c r="B12" s="102" t="s">
        <v>228</v>
      </c>
      <c r="C12" s="107">
        <v>18.3</v>
      </c>
      <c r="D12" s="109">
        <v>42.2</v>
      </c>
      <c r="E12" s="107">
        <v>35.8</v>
      </c>
      <c r="F12" s="109">
        <v>66.2</v>
      </c>
      <c r="G12" s="107">
        <v>53.4</v>
      </c>
      <c r="H12" s="109">
        <v>87.9</v>
      </c>
      <c r="I12" s="107">
        <v>77.4</v>
      </c>
      <c r="J12" s="109">
        <v>111.8</v>
      </c>
      <c r="K12" s="107">
        <v>89.0</v>
      </c>
      <c r="L12" s="109">
        <v>126.0</v>
      </c>
      <c r="M12" s="109">
        <v>93.6</v>
      </c>
      <c r="N12" s="109">
        <v>129.1</v>
      </c>
      <c r="O12" s="84"/>
      <c r="P12" s="14"/>
      <c r="Q12" s="106" t="s">
        <v>230</v>
      </c>
      <c r="R12" s="107">
        <v>25.8</v>
      </c>
      <c r="S12" s="109">
        <v>53.9</v>
      </c>
      <c r="T12" s="107">
        <v>48.2</v>
      </c>
      <c r="U12" s="109">
        <v>81.3</v>
      </c>
      <c r="V12" s="107">
        <v>66.0</v>
      </c>
      <c r="W12" s="109">
        <v>101.7</v>
      </c>
      <c r="X12" s="107">
        <v>83.6</v>
      </c>
      <c r="Y12" s="109">
        <v>120.9</v>
      </c>
      <c r="Z12" s="107">
        <v>93.1</v>
      </c>
      <c r="AA12" s="109">
        <v>131.8</v>
      </c>
      <c r="AB12" s="112">
        <v>95.4</v>
      </c>
      <c r="AC12" s="114">
        <v>134.6</v>
      </c>
      <c r="AD12" s="14"/>
      <c r="AE12" s="87"/>
      <c r="AG12" s="7" t="s">
        <v>228</v>
      </c>
      <c r="AH12" s="99">
        <f t="shared" si="1"/>
        <v>1.923076923</v>
      </c>
      <c r="AI12" s="99">
        <f t="shared" si="2"/>
        <v>4.606741573</v>
      </c>
      <c r="AJ12" s="99">
        <f t="shared" si="3"/>
        <v>8.010335917</v>
      </c>
      <c r="AK12" s="99">
        <f t="shared" si="4"/>
        <v>19.09090909</v>
      </c>
      <c r="AL12" s="99">
        <f t="shared" si="5"/>
        <v>34.63687151</v>
      </c>
      <c r="AM12" s="99">
        <f t="shared" si="6"/>
        <v>40.98360656</v>
      </c>
      <c r="AY12" s="14"/>
      <c r="AZ12" s="1"/>
      <c r="BA12" s="1"/>
      <c r="BB12" s="1"/>
      <c r="BC12" s="1"/>
    </row>
    <row r="13" ht="13.5" customHeight="1">
      <c r="AE13" s="87"/>
      <c r="AY13" s="78"/>
      <c r="AZ13" s="1"/>
      <c r="BA13" s="1"/>
      <c r="BB13" s="1"/>
      <c r="BC13" s="1"/>
    </row>
    <row r="14" ht="13.5" customHeight="1">
      <c r="AE14" s="87"/>
      <c r="AY14" s="78"/>
      <c r="AZ14" s="1"/>
      <c r="BA14" s="1"/>
      <c r="BB14" s="1"/>
      <c r="BC14" s="1"/>
    </row>
    <row r="15" ht="28.5" customHeight="1">
      <c r="B15" s="14" t="s">
        <v>237</v>
      </c>
      <c r="N15" s="14"/>
      <c r="Q15" s="14" t="s">
        <v>238</v>
      </c>
      <c r="AC15" s="14"/>
      <c r="AE15" s="87"/>
      <c r="AG15" s="77" t="s">
        <v>240</v>
      </c>
      <c r="AY15" s="78"/>
      <c r="AZ15" s="1"/>
      <c r="BA15" s="1"/>
      <c r="BB15" s="1"/>
      <c r="BC15" s="1"/>
    </row>
    <row r="16" ht="13.5" customHeight="1">
      <c r="N16" s="14"/>
      <c r="AC16" s="14"/>
      <c r="AE16" s="87"/>
      <c r="AY16" s="78"/>
      <c r="AZ16" s="1"/>
      <c r="BA16" s="1"/>
      <c r="BB16" s="1"/>
      <c r="BC16" s="1"/>
    </row>
    <row r="17" ht="13.5" customHeight="1">
      <c r="AE17" s="87"/>
      <c r="AY17" s="78"/>
      <c r="AZ17" s="1"/>
      <c r="BA17" s="1"/>
      <c r="BB17" s="1"/>
      <c r="BC17" s="1"/>
    </row>
    <row r="18" ht="36.75" customHeight="1">
      <c r="B18" s="112" t="s">
        <v>166</v>
      </c>
      <c r="C18" s="80">
        <v>30.0</v>
      </c>
      <c r="D18" s="117"/>
      <c r="E18" s="80">
        <v>10.0</v>
      </c>
      <c r="F18" s="82"/>
      <c r="G18" s="80">
        <v>5.0</v>
      </c>
      <c r="H18" s="82"/>
      <c r="I18" s="80">
        <v>0.0</v>
      </c>
      <c r="J18" s="82"/>
      <c r="K18" s="80">
        <v>-5.0</v>
      </c>
      <c r="L18" s="82"/>
      <c r="M18" s="80">
        <v>-10.0</v>
      </c>
      <c r="N18" s="82"/>
      <c r="O18" s="84" t="s">
        <v>171</v>
      </c>
      <c r="Q18" s="79" t="s">
        <v>166</v>
      </c>
      <c r="R18" s="80">
        <v>30.0</v>
      </c>
      <c r="S18" s="82"/>
      <c r="T18" s="80">
        <v>10.0</v>
      </c>
      <c r="U18" s="82"/>
      <c r="V18" s="80">
        <v>5.0</v>
      </c>
      <c r="W18" s="82"/>
      <c r="X18" s="80">
        <v>0.0</v>
      </c>
      <c r="Y18" s="82"/>
      <c r="Z18" s="80">
        <v>-5.0</v>
      </c>
      <c r="AA18" s="82"/>
      <c r="AB18" s="119">
        <v>-10.0</v>
      </c>
      <c r="AC18" s="60"/>
      <c r="AD18" s="84" t="s">
        <v>171</v>
      </c>
      <c r="AE18" s="87"/>
      <c r="AY18" s="14"/>
      <c r="AZ18" s="14" t="s">
        <v>176</v>
      </c>
      <c r="BA18" s="14" t="s">
        <v>177</v>
      </c>
      <c r="BB18" s="14" t="s">
        <v>178</v>
      </c>
      <c r="BC18" s="14" t="s">
        <v>249</v>
      </c>
    </row>
    <row r="19" ht="34.5" customHeight="1">
      <c r="B19" s="13"/>
      <c r="C19" s="88" t="s">
        <v>180</v>
      </c>
      <c r="D19" s="88" t="s">
        <v>183</v>
      </c>
      <c r="E19" s="80" t="s">
        <v>180</v>
      </c>
      <c r="F19" s="89" t="s">
        <v>183</v>
      </c>
      <c r="G19" s="80" t="s">
        <v>180</v>
      </c>
      <c r="H19" s="89" t="s">
        <v>183</v>
      </c>
      <c r="I19" s="80" t="s">
        <v>180</v>
      </c>
      <c r="J19" s="89" t="s">
        <v>183</v>
      </c>
      <c r="K19" s="80" t="s">
        <v>180</v>
      </c>
      <c r="L19" s="89" t="s">
        <v>183</v>
      </c>
      <c r="M19" s="88" t="s">
        <v>180</v>
      </c>
      <c r="N19" s="89" t="s">
        <v>183</v>
      </c>
      <c r="O19" s="84"/>
      <c r="Q19" s="90"/>
      <c r="R19" s="80" t="s">
        <v>180</v>
      </c>
      <c r="S19" s="89" t="s">
        <v>183</v>
      </c>
      <c r="T19" s="80" t="s">
        <v>180</v>
      </c>
      <c r="U19" s="89" t="s">
        <v>183</v>
      </c>
      <c r="V19" s="80" t="s">
        <v>180</v>
      </c>
      <c r="W19" s="89" t="s">
        <v>183</v>
      </c>
      <c r="X19" s="80" t="s">
        <v>180</v>
      </c>
      <c r="Y19" s="89" t="s">
        <v>183</v>
      </c>
      <c r="Z19" s="80" t="s">
        <v>180</v>
      </c>
      <c r="AA19" s="89" t="s">
        <v>183</v>
      </c>
      <c r="AB19" s="88" t="s">
        <v>180</v>
      </c>
      <c r="AC19" s="89" t="s">
        <v>183</v>
      </c>
      <c r="AD19" s="84"/>
      <c r="AE19" s="87"/>
      <c r="AG19" s="79" t="s">
        <v>166</v>
      </c>
      <c r="AH19" s="91">
        <v>-10.0</v>
      </c>
      <c r="AI19" s="91">
        <v>-5.0</v>
      </c>
      <c r="AJ19" s="91">
        <v>0.0</v>
      </c>
      <c r="AK19" s="91">
        <v>5.0</v>
      </c>
      <c r="AL19" s="91">
        <v>10.0</v>
      </c>
      <c r="AM19" s="91">
        <v>30.0</v>
      </c>
      <c r="AY19" s="14"/>
      <c r="AZ19" s="14"/>
      <c r="BA19" s="14"/>
      <c r="BB19" s="14"/>
      <c r="BC19" s="14"/>
    </row>
    <row r="20" ht="33.0" customHeight="1">
      <c r="B20" s="121" t="s">
        <v>190</v>
      </c>
      <c r="C20" s="79">
        <v>20.4</v>
      </c>
      <c r="D20" s="94">
        <v>45.9</v>
      </c>
      <c r="E20" s="79">
        <v>33.5</v>
      </c>
      <c r="F20" s="94">
        <v>63.3</v>
      </c>
      <c r="G20" s="79">
        <v>42.5</v>
      </c>
      <c r="H20" s="94">
        <v>73.5</v>
      </c>
      <c r="I20" s="79">
        <v>53.7</v>
      </c>
      <c r="J20" s="94">
        <v>84.2</v>
      </c>
      <c r="K20" s="79">
        <v>65.2</v>
      </c>
      <c r="L20" s="94">
        <v>92.6</v>
      </c>
      <c r="M20" s="79">
        <v>77.0</v>
      </c>
      <c r="N20" s="94">
        <v>96.4</v>
      </c>
      <c r="O20" s="57"/>
      <c r="Q20" s="97" t="s">
        <v>194</v>
      </c>
      <c r="R20" s="98">
        <v>28.2</v>
      </c>
      <c r="S20" s="95">
        <v>57.4</v>
      </c>
      <c r="T20" s="98">
        <v>47.6</v>
      </c>
      <c r="U20" s="95">
        <v>79.7</v>
      </c>
      <c r="V20" s="98">
        <v>57.8</v>
      </c>
      <c r="W20" s="95">
        <v>89.3</v>
      </c>
      <c r="X20" s="98">
        <v>67.5</v>
      </c>
      <c r="Y20" s="95">
        <v>96.2</v>
      </c>
      <c r="Z20" s="98">
        <v>74.2</v>
      </c>
      <c r="AA20" s="95">
        <v>98.3</v>
      </c>
      <c r="AB20" s="95">
        <v>78.4</v>
      </c>
      <c r="AC20" s="95">
        <v>99.0</v>
      </c>
      <c r="AD20" s="57"/>
      <c r="AE20" s="87"/>
      <c r="AG20" s="7" t="s">
        <v>190</v>
      </c>
      <c r="AH20" s="99">
        <f t="shared" ref="AH20:AH23" si="7">(AB20-M20)*100/M20</f>
        <v>1.818181818</v>
      </c>
      <c r="AI20" s="99">
        <f t="shared" ref="AI20:AI23" si="8">(Z20-K20)*100/K20</f>
        <v>13.80368098</v>
      </c>
      <c r="AJ20" s="99">
        <f t="shared" ref="AJ20:AJ23" si="9"> (X20-I20)*100/I20</f>
        <v>25.69832402</v>
      </c>
      <c r="AK20" s="99">
        <f t="shared" ref="AK20:AK23" si="10">(V20-G20)*100/V20</f>
        <v>26.47058824</v>
      </c>
      <c r="AL20" s="99">
        <f t="shared" ref="AL20:AL23" si="11">(T20-E20)*100/E20</f>
        <v>42.08955224</v>
      </c>
      <c r="AM20" s="99">
        <f t="shared" ref="AM20:AM23" si="12"> (R20-C20)*100/C20</f>
        <v>38.23529412</v>
      </c>
      <c r="AY20" s="84" t="s">
        <v>180</v>
      </c>
      <c r="AZ20" s="14">
        <v>18.8</v>
      </c>
      <c r="BA20" s="14">
        <v>72.3</v>
      </c>
      <c r="BB20" s="14">
        <v>64.2</v>
      </c>
      <c r="BC20" s="14">
        <v>58.6</v>
      </c>
    </row>
    <row r="21" ht="28.5" customHeight="1">
      <c r="B21" s="97" t="s">
        <v>210</v>
      </c>
      <c r="C21" s="98">
        <v>19.6</v>
      </c>
      <c r="D21" s="95">
        <v>44.6</v>
      </c>
      <c r="E21" s="98">
        <v>29.8</v>
      </c>
      <c r="F21" s="95">
        <v>58.4</v>
      </c>
      <c r="G21" s="98">
        <v>38.5</v>
      </c>
      <c r="H21" s="95">
        <v>68.7</v>
      </c>
      <c r="I21" s="98">
        <v>51.1</v>
      </c>
      <c r="J21" s="95">
        <v>81.6</v>
      </c>
      <c r="K21" s="98">
        <v>65.2</v>
      </c>
      <c r="L21" s="95">
        <v>91.9</v>
      </c>
      <c r="M21" s="98">
        <v>77.5</v>
      </c>
      <c r="N21" s="95">
        <v>96.2</v>
      </c>
      <c r="Q21" s="97" t="s">
        <v>213</v>
      </c>
      <c r="R21" s="98">
        <v>26.5</v>
      </c>
      <c r="S21" s="95">
        <v>54.9</v>
      </c>
      <c r="T21" s="98">
        <v>41.6</v>
      </c>
      <c r="U21" s="95">
        <v>73.0</v>
      </c>
      <c r="V21" s="98">
        <v>52.8</v>
      </c>
      <c r="W21" s="95">
        <v>84.3</v>
      </c>
      <c r="X21" s="98">
        <v>65.7</v>
      </c>
      <c r="Y21" s="95">
        <v>94.8</v>
      </c>
      <c r="Z21" s="98">
        <v>74.0</v>
      </c>
      <c r="AA21" s="95">
        <v>98.9</v>
      </c>
      <c r="AB21" s="95">
        <v>77.3</v>
      </c>
      <c r="AC21" s="95">
        <v>99.0</v>
      </c>
      <c r="AE21" s="87"/>
      <c r="AG21" s="7" t="s">
        <v>214</v>
      </c>
      <c r="AH21" s="125">
        <f t="shared" si="7"/>
        <v>-0.2580645161</v>
      </c>
      <c r="AI21" s="99">
        <f t="shared" si="8"/>
        <v>13.49693252</v>
      </c>
      <c r="AJ21" s="99">
        <f t="shared" si="9"/>
        <v>28.57142857</v>
      </c>
      <c r="AK21" s="99">
        <f t="shared" si="10"/>
        <v>27.08333333</v>
      </c>
      <c r="AL21" s="99">
        <f t="shared" si="11"/>
        <v>39.59731544</v>
      </c>
      <c r="AM21" s="99">
        <f t="shared" si="12"/>
        <v>35.20408163</v>
      </c>
      <c r="AY21" s="84" t="s">
        <v>183</v>
      </c>
      <c r="AZ21" s="14">
        <v>43.5</v>
      </c>
      <c r="BA21" s="14">
        <v>105.3</v>
      </c>
      <c r="BB21" s="14">
        <v>100.7</v>
      </c>
      <c r="BC21" s="14">
        <v>95.5</v>
      </c>
    </row>
    <row r="22" ht="35.25" customHeight="1">
      <c r="B22" s="97" t="s">
        <v>217</v>
      </c>
      <c r="C22" s="107">
        <v>18.9</v>
      </c>
      <c r="D22" s="109">
        <v>43.7</v>
      </c>
      <c r="E22" s="107">
        <v>21.1</v>
      </c>
      <c r="F22" s="109">
        <v>46.7</v>
      </c>
      <c r="G22" s="107">
        <v>23.3</v>
      </c>
      <c r="H22" s="109">
        <v>49.8</v>
      </c>
      <c r="I22" s="107">
        <v>28.3</v>
      </c>
      <c r="J22" s="109">
        <v>56.4</v>
      </c>
      <c r="K22" s="107">
        <v>36.8</v>
      </c>
      <c r="L22" s="109">
        <v>66.8</v>
      </c>
      <c r="M22" s="98">
        <v>50.4</v>
      </c>
      <c r="N22" s="95">
        <v>80.4</v>
      </c>
      <c r="Q22" s="106" t="s">
        <v>220</v>
      </c>
      <c r="R22" s="107">
        <v>25.2</v>
      </c>
      <c r="S22" s="109">
        <v>53.0</v>
      </c>
      <c r="T22" s="107">
        <v>28.8</v>
      </c>
      <c r="U22" s="109">
        <v>57.9</v>
      </c>
      <c r="V22" s="126">
        <v>32.1</v>
      </c>
      <c r="W22" s="127">
        <v>62.0</v>
      </c>
      <c r="X22" s="107">
        <v>37.9</v>
      </c>
      <c r="Y22" s="109">
        <v>68.8</v>
      </c>
      <c r="Z22" s="126">
        <v>47.4</v>
      </c>
      <c r="AA22" s="127">
        <v>78.6</v>
      </c>
      <c r="AB22" s="109">
        <v>60.1</v>
      </c>
      <c r="AC22" s="109">
        <v>89.9</v>
      </c>
      <c r="AE22" s="87"/>
      <c r="AG22" s="7" t="s">
        <v>217</v>
      </c>
      <c r="AH22" s="99">
        <f t="shared" si="7"/>
        <v>19.24603175</v>
      </c>
      <c r="AI22" s="99">
        <f t="shared" si="8"/>
        <v>28.80434783</v>
      </c>
      <c r="AJ22" s="99">
        <f t="shared" si="9"/>
        <v>33.92226148</v>
      </c>
      <c r="AK22" s="99">
        <f t="shared" si="10"/>
        <v>27.41433022</v>
      </c>
      <c r="AL22" s="99">
        <f t="shared" si="11"/>
        <v>36.492891</v>
      </c>
      <c r="AM22" s="99">
        <f t="shared" si="12"/>
        <v>33.33333333</v>
      </c>
      <c r="AY22" s="78"/>
      <c r="AZ22" s="1"/>
      <c r="BA22" s="1"/>
      <c r="BB22" s="1"/>
      <c r="BC22" s="1"/>
    </row>
    <row r="23" ht="30.75" customHeight="1">
      <c r="B23" s="7" t="s">
        <v>228</v>
      </c>
      <c r="C23" s="107">
        <v>19.4</v>
      </c>
      <c r="D23" s="109">
        <v>44.3</v>
      </c>
      <c r="E23" s="107">
        <v>37.5</v>
      </c>
      <c r="F23" s="109">
        <v>68.4</v>
      </c>
      <c r="G23" s="107">
        <v>54.8</v>
      </c>
      <c r="H23" s="109">
        <v>89.4</v>
      </c>
      <c r="I23" s="107">
        <v>73.7</v>
      </c>
      <c r="J23" s="109">
        <v>110.1</v>
      </c>
      <c r="K23" s="129">
        <v>85.0</v>
      </c>
      <c r="L23" s="129">
        <v>120.0</v>
      </c>
      <c r="M23" s="112">
        <v>87.2</v>
      </c>
      <c r="N23" s="114">
        <v>118.5</v>
      </c>
      <c r="Q23" s="106" t="s">
        <v>230</v>
      </c>
      <c r="R23" s="107">
        <v>25.7</v>
      </c>
      <c r="S23" s="109">
        <v>53.8</v>
      </c>
      <c r="T23" s="131">
        <v>53.6</v>
      </c>
      <c r="U23" s="132">
        <v>88.2</v>
      </c>
      <c r="V23" s="131">
        <v>73.8</v>
      </c>
      <c r="W23" s="132">
        <v>112.3</v>
      </c>
      <c r="X23" s="131">
        <v>91.4</v>
      </c>
      <c r="Y23" s="132">
        <v>131.9</v>
      </c>
      <c r="Z23" s="131">
        <v>99.5</v>
      </c>
      <c r="AA23" s="132">
        <v>138.9</v>
      </c>
      <c r="AB23" s="132">
        <v>98.4</v>
      </c>
      <c r="AC23" s="132">
        <v>133.7</v>
      </c>
      <c r="AE23" s="87"/>
      <c r="AG23" s="7" t="s">
        <v>228</v>
      </c>
      <c r="AH23" s="99">
        <f t="shared" si="7"/>
        <v>12.8440367</v>
      </c>
      <c r="AI23" s="99">
        <f t="shared" si="8"/>
        <v>17.05882353</v>
      </c>
      <c r="AJ23" s="99">
        <f t="shared" si="9"/>
        <v>24.01628223</v>
      </c>
      <c r="AK23" s="99">
        <f t="shared" si="10"/>
        <v>25.74525745</v>
      </c>
      <c r="AL23" s="99">
        <f t="shared" si="11"/>
        <v>42.93333333</v>
      </c>
      <c r="AM23" s="99">
        <f t="shared" si="12"/>
        <v>32.4742268</v>
      </c>
      <c r="AY23" s="78"/>
      <c r="AZ23" s="1"/>
      <c r="BA23" s="1"/>
      <c r="BB23" s="1"/>
      <c r="BC23" s="1"/>
    </row>
    <row r="24" ht="13.5" customHeight="1">
      <c r="AE24" s="87"/>
      <c r="AY24" s="78"/>
      <c r="AZ24" s="1"/>
      <c r="BA24" s="1"/>
      <c r="BB24" s="1"/>
      <c r="BC24" s="1"/>
    </row>
    <row r="25" ht="13.5" customHeight="1">
      <c r="AE25" s="87"/>
      <c r="AY25" s="78"/>
      <c r="AZ25" s="1"/>
      <c r="BA25" s="1"/>
      <c r="BB25" s="1"/>
      <c r="BC25" s="1"/>
    </row>
    <row r="26" ht="13.5" customHeight="1">
      <c r="B26" s="14" t="s">
        <v>272</v>
      </c>
      <c r="N26" s="14"/>
      <c r="Q26" s="14" t="s">
        <v>273</v>
      </c>
      <c r="AC26" s="14"/>
      <c r="AE26" s="87"/>
      <c r="AG26" s="77" t="s">
        <v>275</v>
      </c>
      <c r="AY26" s="78"/>
      <c r="AZ26" s="1"/>
      <c r="BA26" s="1"/>
      <c r="BB26" s="1"/>
      <c r="BC26" s="1"/>
    </row>
    <row r="27" ht="13.5" customHeight="1">
      <c r="N27" s="14"/>
      <c r="AC27" s="14"/>
      <c r="AE27" s="87"/>
      <c r="AY27" s="78"/>
      <c r="AZ27" s="1"/>
      <c r="BA27" s="1"/>
      <c r="BB27" s="1"/>
      <c r="BC27" s="1"/>
    </row>
    <row r="28" ht="13.5" customHeight="1">
      <c r="AE28" s="87"/>
      <c r="AY28" s="78"/>
      <c r="AZ28" s="1"/>
      <c r="BA28" s="1"/>
      <c r="BB28" s="1"/>
      <c r="BC28" s="1"/>
    </row>
    <row r="29" ht="41.25" customHeight="1">
      <c r="B29" s="112" t="s">
        <v>166</v>
      </c>
      <c r="C29" s="80">
        <v>30.0</v>
      </c>
      <c r="D29" s="82"/>
      <c r="E29" s="80">
        <v>10.0</v>
      </c>
      <c r="F29" s="82"/>
      <c r="G29" s="80">
        <v>5.0</v>
      </c>
      <c r="H29" s="82"/>
      <c r="I29" s="80">
        <v>0.0</v>
      </c>
      <c r="J29" s="117"/>
      <c r="K29" s="80">
        <v>-5.0</v>
      </c>
      <c r="L29" s="89"/>
      <c r="M29" s="88">
        <v>-10.0</v>
      </c>
      <c r="N29" s="82"/>
      <c r="O29" s="84" t="s">
        <v>171</v>
      </c>
      <c r="Q29" s="79" t="s">
        <v>166</v>
      </c>
      <c r="R29" s="134">
        <v>30.0</v>
      </c>
      <c r="S29" s="59"/>
      <c r="T29" s="134">
        <v>10.0</v>
      </c>
      <c r="U29" s="59"/>
      <c r="V29" s="134">
        <v>5.0</v>
      </c>
      <c r="W29" s="59"/>
      <c r="X29" s="134">
        <v>0.0</v>
      </c>
      <c r="Y29" s="59"/>
      <c r="Z29" s="134">
        <v>-5.0</v>
      </c>
      <c r="AA29" s="59"/>
      <c r="AB29" s="80">
        <v>-10.0</v>
      </c>
      <c r="AC29" s="82"/>
      <c r="AD29" s="84" t="s">
        <v>171</v>
      </c>
      <c r="AE29" s="87"/>
      <c r="AY29" s="14"/>
      <c r="AZ29" s="14" t="s">
        <v>176</v>
      </c>
      <c r="BA29" s="14" t="s">
        <v>177</v>
      </c>
      <c r="BB29" s="14" t="s">
        <v>178</v>
      </c>
      <c r="BC29" s="14" t="s">
        <v>281</v>
      </c>
    </row>
    <row r="30" ht="39.75" customHeight="1">
      <c r="B30" s="112"/>
      <c r="C30" s="80" t="s">
        <v>180</v>
      </c>
      <c r="D30" s="89" t="s">
        <v>183</v>
      </c>
      <c r="E30" s="80" t="s">
        <v>180</v>
      </c>
      <c r="F30" s="89" t="s">
        <v>183</v>
      </c>
      <c r="G30" s="80" t="s">
        <v>180</v>
      </c>
      <c r="H30" s="89" t="s">
        <v>183</v>
      </c>
      <c r="I30" s="80" t="s">
        <v>180</v>
      </c>
      <c r="J30" s="89" t="s">
        <v>183</v>
      </c>
      <c r="K30" s="80" t="s">
        <v>180</v>
      </c>
      <c r="L30" s="89" t="s">
        <v>183</v>
      </c>
      <c r="M30" s="88" t="s">
        <v>180</v>
      </c>
      <c r="N30" s="89" t="s">
        <v>183</v>
      </c>
      <c r="O30" s="84"/>
      <c r="Q30" s="79"/>
      <c r="R30" s="80" t="s">
        <v>180</v>
      </c>
      <c r="S30" s="89" t="s">
        <v>183</v>
      </c>
      <c r="T30" s="80" t="s">
        <v>180</v>
      </c>
      <c r="U30" s="89" t="s">
        <v>183</v>
      </c>
      <c r="V30" s="80" t="s">
        <v>180</v>
      </c>
      <c r="W30" s="89" t="s">
        <v>183</v>
      </c>
      <c r="X30" s="80" t="s">
        <v>180</v>
      </c>
      <c r="Y30" s="89" t="s">
        <v>183</v>
      </c>
      <c r="Z30" s="80" t="s">
        <v>180</v>
      </c>
      <c r="AA30" s="89" t="s">
        <v>183</v>
      </c>
      <c r="AB30" s="80" t="s">
        <v>180</v>
      </c>
      <c r="AC30" s="89" t="s">
        <v>183</v>
      </c>
      <c r="AD30" s="84"/>
      <c r="AE30" s="87"/>
      <c r="AG30" s="79" t="s">
        <v>166</v>
      </c>
      <c r="AH30" s="91">
        <v>-10.0</v>
      </c>
      <c r="AI30" s="91">
        <v>-5.0</v>
      </c>
      <c r="AJ30" s="91">
        <v>0.0</v>
      </c>
      <c r="AK30" s="91">
        <v>5.0</v>
      </c>
      <c r="AL30" s="91">
        <v>10.0</v>
      </c>
      <c r="AM30" s="91">
        <v>30.0</v>
      </c>
      <c r="AY30" s="14"/>
      <c r="AZ30" s="14"/>
      <c r="BA30" s="14"/>
      <c r="BB30" s="14"/>
      <c r="BC30" s="14"/>
    </row>
    <row r="31" ht="21.0" customHeight="1">
      <c r="B31" s="121" t="s">
        <v>190</v>
      </c>
      <c r="C31" s="14">
        <v>20.1</v>
      </c>
      <c r="D31" s="14">
        <v>45.2</v>
      </c>
      <c r="E31" s="79">
        <v>33.7</v>
      </c>
      <c r="F31" s="94">
        <v>63.6</v>
      </c>
      <c r="G31" s="79">
        <v>42.8</v>
      </c>
      <c r="H31" s="94">
        <v>74.1</v>
      </c>
      <c r="I31" s="79">
        <v>54.0</v>
      </c>
      <c r="J31" s="94">
        <v>84.7</v>
      </c>
      <c r="K31" s="79">
        <v>65.0</v>
      </c>
      <c r="L31" s="94">
        <v>92.7</v>
      </c>
      <c r="M31" s="79">
        <v>74.5</v>
      </c>
      <c r="N31" s="94">
        <v>96.4</v>
      </c>
      <c r="O31" s="57"/>
      <c r="Q31" s="93" t="s">
        <v>194</v>
      </c>
      <c r="R31" s="98">
        <v>27.8</v>
      </c>
      <c r="S31" s="95">
        <v>56.9</v>
      </c>
      <c r="T31" s="98">
        <v>44.9</v>
      </c>
      <c r="U31" s="95">
        <v>77.1</v>
      </c>
      <c r="V31" s="98">
        <v>54.8</v>
      </c>
      <c r="W31" s="95">
        <v>86.3</v>
      </c>
      <c r="X31" s="98">
        <v>65.0</v>
      </c>
      <c r="Y31" s="95">
        <v>93.3</v>
      </c>
      <c r="Z31" s="98">
        <v>73.0</v>
      </c>
      <c r="AA31" s="95">
        <v>96.7</v>
      </c>
      <c r="AB31" s="136">
        <v>82.5</v>
      </c>
      <c r="AC31" s="95">
        <v>98.7</v>
      </c>
      <c r="AD31" s="57"/>
      <c r="AE31" s="87"/>
      <c r="AG31" s="7" t="s">
        <v>190</v>
      </c>
      <c r="AH31" s="99">
        <f t="shared" ref="AH31:AH34" si="13">(AB31-M31)*100/M31</f>
        <v>10.73825503</v>
      </c>
      <c r="AI31" s="99">
        <f t="shared" ref="AI31:AI34" si="14">(Z31-K31)*100/K31</f>
        <v>12.30769231</v>
      </c>
      <c r="AJ31" s="99">
        <f t="shared" ref="AJ31:AJ34" si="15"> (X31-I31)*100/I31</f>
        <v>20.37037037</v>
      </c>
      <c r="AK31" s="99">
        <f t="shared" ref="AK31:AK34" si="16">(V31-G31)*100/V31</f>
        <v>21.89781022</v>
      </c>
      <c r="AL31" s="99">
        <f t="shared" ref="AL31:AL34" si="17">(T31-E31)*100/E31</f>
        <v>33.23442136</v>
      </c>
      <c r="AM31" s="99">
        <f t="shared" ref="AM31:AM34" si="18"> (R31-C31)*100/C31</f>
        <v>38.30845771</v>
      </c>
      <c r="AY31" s="84" t="s">
        <v>180</v>
      </c>
      <c r="AZ31" s="14">
        <v>18.6</v>
      </c>
      <c r="BA31" s="14">
        <v>71.8</v>
      </c>
      <c r="BB31" s="14">
        <v>63.2</v>
      </c>
      <c r="BC31" s="14">
        <v>56.0</v>
      </c>
    </row>
    <row r="32" ht="23.25" customHeight="1">
      <c r="B32" s="97" t="s">
        <v>210</v>
      </c>
      <c r="C32" s="14">
        <v>19.4</v>
      </c>
      <c r="D32" s="14">
        <v>44.2</v>
      </c>
      <c r="E32" s="98">
        <v>29.7</v>
      </c>
      <c r="F32" s="95">
        <v>58.4</v>
      </c>
      <c r="G32" s="98">
        <v>38.5</v>
      </c>
      <c r="H32" s="95">
        <v>68.6</v>
      </c>
      <c r="I32" s="98">
        <v>51.0</v>
      </c>
      <c r="J32" s="95">
        <v>81.4</v>
      </c>
      <c r="K32" s="98">
        <v>64.9</v>
      </c>
      <c r="L32" s="95">
        <v>91.8</v>
      </c>
      <c r="M32" s="98">
        <v>77.9</v>
      </c>
      <c r="N32" s="95">
        <v>96.5</v>
      </c>
      <c r="Q32" s="93" t="s">
        <v>213</v>
      </c>
      <c r="R32" s="98">
        <v>26.2</v>
      </c>
      <c r="S32" s="95">
        <v>54.4</v>
      </c>
      <c r="T32" s="98">
        <v>39.2</v>
      </c>
      <c r="U32" s="95">
        <v>70.3</v>
      </c>
      <c r="V32" s="98">
        <v>48.6</v>
      </c>
      <c r="W32" s="95">
        <v>80.1</v>
      </c>
      <c r="X32" s="98">
        <v>61.2</v>
      </c>
      <c r="Y32" s="95">
        <v>90.3</v>
      </c>
      <c r="Z32" s="98">
        <v>71.5</v>
      </c>
      <c r="AA32" s="95">
        <v>95.6</v>
      </c>
      <c r="AB32" s="136">
        <v>81.3</v>
      </c>
      <c r="AC32" s="95">
        <v>98.1</v>
      </c>
      <c r="AE32" s="87"/>
      <c r="AG32" s="7" t="s">
        <v>214</v>
      </c>
      <c r="AH32" s="99">
        <f t="shared" si="13"/>
        <v>4.364569961</v>
      </c>
      <c r="AI32" s="99">
        <f t="shared" si="14"/>
        <v>10.16949153</v>
      </c>
      <c r="AJ32" s="99">
        <f t="shared" si="15"/>
        <v>20</v>
      </c>
      <c r="AK32" s="99">
        <f t="shared" si="16"/>
        <v>20.781893</v>
      </c>
      <c r="AL32" s="99">
        <f t="shared" si="17"/>
        <v>31.98653199</v>
      </c>
      <c r="AM32" s="99">
        <f t="shared" si="18"/>
        <v>35.05154639</v>
      </c>
      <c r="AY32" s="84" t="s">
        <v>183</v>
      </c>
      <c r="AZ32" s="14">
        <v>43.0</v>
      </c>
      <c r="BA32" s="14">
        <v>103.5</v>
      </c>
      <c r="BB32" s="14">
        <v>98.5</v>
      </c>
      <c r="BC32" s="14">
        <v>92.0</v>
      </c>
    </row>
    <row r="33" ht="27.0" customHeight="1">
      <c r="B33" s="106" t="s">
        <v>217</v>
      </c>
      <c r="C33" s="129">
        <v>18.7</v>
      </c>
      <c r="D33" s="129">
        <v>43.1</v>
      </c>
      <c r="E33" s="107">
        <v>20.9</v>
      </c>
      <c r="F33" s="109">
        <v>46.4</v>
      </c>
      <c r="G33" s="107">
        <v>23.3</v>
      </c>
      <c r="H33" s="109">
        <v>49.8</v>
      </c>
      <c r="I33" s="107">
        <v>28.2</v>
      </c>
      <c r="J33" s="109">
        <v>56.1</v>
      </c>
      <c r="K33" s="107">
        <v>36.9</v>
      </c>
      <c r="L33" s="109">
        <v>66.8</v>
      </c>
      <c r="M33" s="98">
        <v>50.6</v>
      </c>
      <c r="N33" s="95">
        <v>80.7</v>
      </c>
      <c r="Q33" s="102" t="s">
        <v>220</v>
      </c>
      <c r="R33" s="107">
        <v>24.9</v>
      </c>
      <c r="S33" s="109">
        <v>52.7</v>
      </c>
      <c r="T33" s="107">
        <v>28.3</v>
      </c>
      <c r="U33" s="109">
        <v>57.2</v>
      </c>
      <c r="V33" s="107">
        <v>31.5</v>
      </c>
      <c r="W33" s="109">
        <v>61.2</v>
      </c>
      <c r="X33" s="107">
        <v>36.9</v>
      </c>
      <c r="Y33" s="109">
        <v>67.7</v>
      </c>
      <c r="Z33" s="107">
        <v>45.6</v>
      </c>
      <c r="AA33" s="109">
        <v>76.7</v>
      </c>
      <c r="AB33" s="142">
        <v>57.8</v>
      </c>
      <c r="AC33" s="109">
        <v>87.4</v>
      </c>
      <c r="AE33" s="87"/>
      <c r="AG33" s="7" t="s">
        <v>217</v>
      </c>
      <c r="AH33" s="99">
        <f t="shared" si="13"/>
        <v>14.22924901</v>
      </c>
      <c r="AI33" s="99">
        <f t="shared" si="14"/>
        <v>23.57723577</v>
      </c>
      <c r="AJ33" s="99">
        <f t="shared" si="15"/>
        <v>30.85106383</v>
      </c>
      <c r="AK33" s="99">
        <f t="shared" si="16"/>
        <v>26.03174603</v>
      </c>
      <c r="AL33" s="99">
        <f t="shared" si="17"/>
        <v>35.40669856</v>
      </c>
      <c r="AM33" s="99">
        <f t="shared" si="18"/>
        <v>33.15508021</v>
      </c>
      <c r="AY33" s="78"/>
      <c r="AZ33" s="78"/>
      <c r="BA33" s="78"/>
      <c r="BB33" s="78"/>
      <c r="BC33" s="78"/>
    </row>
    <row r="34" ht="27.0" customHeight="1">
      <c r="B34" s="106" t="s">
        <v>228</v>
      </c>
      <c r="C34" s="129">
        <v>19.2</v>
      </c>
      <c r="D34" s="129">
        <v>43.8</v>
      </c>
      <c r="E34" s="107">
        <v>36.3</v>
      </c>
      <c r="F34" s="109">
        <v>66.8</v>
      </c>
      <c r="G34" s="107">
        <v>52.6</v>
      </c>
      <c r="H34" s="109">
        <v>85.7</v>
      </c>
      <c r="I34" s="107">
        <v>70.9</v>
      </c>
      <c r="J34" s="109">
        <v>103.5</v>
      </c>
      <c r="K34" s="107">
        <v>82.0</v>
      </c>
      <c r="L34" s="109">
        <v>110.8</v>
      </c>
      <c r="M34" s="112">
        <v>84.7</v>
      </c>
      <c r="N34" s="114">
        <v>110.3</v>
      </c>
      <c r="Q34" s="102" t="s">
        <v>230</v>
      </c>
      <c r="R34" s="107">
        <v>25.6</v>
      </c>
      <c r="S34" s="109">
        <v>53.6</v>
      </c>
      <c r="T34" s="107">
        <v>54.3</v>
      </c>
      <c r="U34" s="109">
        <v>87.1</v>
      </c>
      <c r="V34" s="107">
        <v>72.2</v>
      </c>
      <c r="W34" s="109">
        <v>105.1</v>
      </c>
      <c r="X34" s="107">
        <v>87.0</v>
      </c>
      <c r="Y34" s="109">
        <v>117.3</v>
      </c>
      <c r="Z34" s="107">
        <v>92.9</v>
      </c>
      <c r="AA34" s="109">
        <v>119.5</v>
      </c>
      <c r="AB34" s="142">
        <v>92.1</v>
      </c>
      <c r="AC34" s="109">
        <v>115.1</v>
      </c>
      <c r="AE34" s="87"/>
      <c r="AG34" s="7" t="s">
        <v>228</v>
      </c>
      <c r="AH34" s="99">
        <f t="shared" si="13"/>
        <v>8.736717828</v>
      </c>
      <c r="AI34" s="99">
        <f t="shared" si="14"/>
        <v>13.29268293</v>
      </c>
      <c r="AJ34" s="99">
        <f t="shared" si="15"/>
        <v>22.70803949</v>
      </c>
      <c r="AK34" s="99">
        <f t="shared" si="16"/>
        <v>27.1468144</v>
      </c>
      <c r="AL34" s="99">
        <f t="shared" si="17"/>
        <v>49.58677686</v>
      </c>
      <c r="AM34" s="99">
        <f t="shared" si="18"/>
        <v>33.33333333</v>
      </c>
      <c r="AY34" s="78"/>
      <c r="AZ34" s="78"/>
      <c r="BA34" s="78"/>
      <c r="BB34" s="78"/>
      <c r="BC34" s="78"/>
    </row>
    <row r="35" ht="13.5" customHeight="1">
      <c r="AE35" s="87"/>
      <c r="AY35" s="78"/>
      <c r="AZ35" s="78"/>
      <c r="BA35" s="78"/>
      <c r="BB35" s="78"/>
      <c r="BC35" s="78"/>
    </row>
    <row r="36" ht="13.5" customHeight="1">
      <c r="AE36" s="87"/>
      <c r="AY36" s="78"/>
      <c r="AZ36" s="78"/>
      <c r="BA36" s="78"/>
      <c r="BB36" s="78"/>
      <c r="BC36" s="78"/>
    </row>
    <row r="37" ht="13.5" customHeight="1">
      <c r="B37" s="14" t="s">
        <v>336</v>
      </c>
      <c r="N37" s="14"/>
      <c r="Q37" s="14" t="s">
        <v>340</v>
      </c>
      <c r="AC37" s="14"/>
      <c r="AE37" s="87"/>
      <c r="AG37" s="77" t="s">
        <v>345</v>
      </c>
      <c r="AY37" s="78"/>
      <c r="AZ37" s="78"/>
      <c r="BA37" s="78"/>
      <c r="BB37" s="78"/>
      <c r="BC37" s="78"/>
    </row>
    <row r="38" ht="13.5" customHeight="1">
      <c r="N38" s="14"/>
      <c r="AC38" s="14"/>
      <c r="AE38" s="87"/>
      <c r="AY38" s="78"/>
      <c r="AZ38" s="78"/>
      <c r="BA38" s="78"/>
      <c r="BB38" s="78"/>
      <c r="BC38" s="78"/>
    </row>
    <row r="39" ht="13.5" customHeight="1">
      <c r="AE39" s="87"/>
      <c r="AY39" s="78"/>
      <c r="AZ39" s="153"/>
      <c r="BA39" s="153"/>
      <c r="BB39" s="153"/>
      <c r="BC39" s="153"/>
    </row>
    <row r="40" ht="42.75" customHeight="1">
      <c r="B40" s="79" t="s">
        <v>166</v>
      </c>
      <c r="C40" s="134">
        <v>30.0</v>
      </c>
      <c r="D40" s="59"/>
      <c r="E40" s="134">
        <v>10.0</v>
      </c>
      <c r="F40" s="59"/>
      <c r="G40" s="134">
        <v>5.0</v>
      </c>
      <c r="H40" s="59"/>
      <c r="I40" s="134">
        <v>0.0</v>
      </c>
      <c r="J40" s="59"/>
      <c r="K40" s="134">
        <v>-5.0</v>
      </c>
      <c r="L40" s="59"/>
      <c r="M40" s="80">
        <v>-10.0</v>
      </c>
      <c r="N40" s="82"/>
      <c r="O40" s="84" t="s">
        <v>171</v>
      </c>
      <c r="Q40" s="79" t="s">
        <v>166</v>
      </c>
      <c r="R40" s="134">
        <v>30.0</v>
      </c>
      <c r="S40" s="60"/>
      <c r="T40" s="134">
        <v>10.0</v>
      </c>
      <c r="U40" s="60"/>
      <c r="V40" s="134">
        <v>5.0</v>
      </c>
      <c r="W40" s="60"/>
      <c r="X40" s="134">
        <v>0.0</v>
      </c>
      <c r="Y40" s="60"/>
      <c r="Z40" s="134">
        <v>-5.0</v>
      </c>
      <c r="AA40" s="60"/>
      <c r="AB40" s="80">
        <v>-10.0</v>
      </c>
      <c r="AC40" s="82"/>
      <c r="AD40" s="84" t="s">
        <v>171</v>
      </c>
      <c r="AE40" s="87"/>
      <c r="AY40" s="14"/>
      <c r="AZ40" s="153" t="s">
        <v>176</v>
      </c>
      <c r="BA40" s="153" t="s">
        <v>177</v>
      </c>
      <c r="BB40" s="153" t="s">
        <v>178</v>
      </c>
      <c r="BC40" s="153" t="s">
        <v>356</v>
      </c>
    </row>
    <row r="41" ht="36.75" customHeight="1">
      <c r="B41" s="90"/>
      <c r="C41" s="80" t="s">
        <v>180</v>
      </c>
      <c r="D41" s="89" t="s">
        <v>183</v>
      </c>
      <c r="E41" s="80" t="s">
        <v>180</v>
      </c>
      <c r="F41" s="89" t="s">
        <v>183</v>
      </c>
      <c r="G41" s="80" t="s">
        <v>180</v>
      </c>
      <c r="H41" s="89" t="s">
        <v>183</v>
      </c>
      <c r="I41" s="80" t="s">
        <v>180</v>
      </c>
      <c r="J41" s="89" t="s">
        <v>183</v>
      </c>
      <c r="K41" s="80" t="s">
        <v>180</v>
      </c>
      <c r="L41" s="89" t="s">
        <v>183</v>
      </c>
      <c r="M41" s="80" t="s">
        <v>180</v>
      </c>
      <c r="N41" s="89" t="s">
        <v>183</v>
      </c>
      <c r="O41" s="84"/>
      <c r="Q41" s="79"/>
      <c r="R41" s="80" t="s">
        <v>180</v>
      </c>
      <c r="S41" s="89" t="s">
        <v>183</v>
      </c>
      <c r="T41" s="80" t="s">
        <v>180</v>
      </c>
      <c r="U41" s="89" t="s">
        <v>183</v>
      </c>
      <c r="V41" s="80" t="s">
        <v>180</v>
      </c>
      <c r="W41" s="89" t="s">
        <v>183</v>
      </c>
      <c r="X41" s="80" t="s">
        <v>180</v>
      </c>
      <c r="Y41" s="89" t="s">
        <v>183</v>
      </c>
      <c r="Z41" s="80" t="s">
        <v>180</v>
      </c>
      <c r="AA41" s="89" t="s">
        <v>183</v>
      </c>
      <c r="AB41" s="93" t="s">
        <v>180</v>
      </c>
      <c r="AC41" s="156" t="s">
        <v>183</v>
      </c>
      <c r="AD41" s="84"/>
      <c r="AE41" s="87"/>
      <c r="AG41" s="79" t="s">
        <v>166</v>
      </c>
      <c r="AH41" s="91">
        <v>-10.0</v>
      </c>
      <c r="AI41" s="91">
        <v>-5.0</v>
      </c>
      <c r="AJ41" s="91">
        <v>0.0</v>
      </c>
      <c r="AK41" s="91">
        <v>5.0</v>
      </c>
      <c r="AL41" s="91">
        <v>10.0</v>
      </c>
      <c r="AM41" s="91">
        <v>30.0</v>
      </c>
      <c r="AY41" s="14"/>
      <c r="AZ41" s="153"/>
      <c r="BA41" s="153"/>
      <c r="BB41" s="153"/>
      <c r="BC41" s="153"/>
    </row>
    <row r="42" ht="41.25" customHeight="1">
      <c r="B42" s="97" t="s">
        <v>190</v>
      </c>
      <c r="C42" s="79">
        <v>21.2</v>
      </c>
      <c r="D42" s="94">
        <v>46.9</v>
      </c>
      <c r="E42" s="79">
        <v>33.2</v>
      </c>
      <c r="F42" s="94">
        <v>62.7</v>
      </c>
      <c r="G42" s="98">
        <v>41.9</v>
      </c>
      <c r="H42" s="95">
        <v>72.6</v>
      </c>
      <c r="I42" s="98">
        <v>53.0</v>
      </c>
      <c r="J42" s="95">
        <v>83.5</v>
      </c>
      <c r="K42" s="98">
        <v>64.8</v>
      </c>
      <c r="L42" s="95">
        <v>92.4</v>
      </c>
      <c r="M42" s="98">
        <v>74.7</v>
      </c>
      <c r="N42" s="95">
        <v>96.8</v>
      </c>
      <c r="O42" s="57"/>
      <c r="Q42" s="93" t="s">
        <v>194</v>
      </c>
      <c r="R42" s="98">
        <v>28.3</v>
      </c>
      <c r="S42" s="95">
        <v>56.8</v>
      </c>
      <c r="T42" s="98">
        <v>47.6</v>
      </c>
      <c r="U42" s="95">
        <v>78.9</v>
      </c>
      <c r="V42" s="98">
        <v>57.7</v>
      </c>
      <c r="W42" s="95">
        <v>88.0</v>
      </c>
      <c r="X42" s="98">
        <v>66.9</v>
      </c>
      <c r="Y42" s="95">
        <v>94.6</v>
      </c>
      <c r="Z42" s="98">
        <v>72.9</v>
      </c>
      <c r="AA42" s="95">
        <v>97.5</v>
      </c>
      <c r="AB42" s="79">
        <v>75.1</v>
      </c>
      <c r="AC42" s="94">
        <v>97.6</v>
      </c>
      <c r="AD42" s="158" t="s">
        <v>374</v>
      </c>
      <c r="AE42" s="87"/>
      <c r="AG42" s="7" t="s">
        <v>190</v>
      </c>
      <c r="AH42" s="99">
        <f t="shared" ref="AH42:AH45" si="19">(AB42-M42)*100/M42</f>
        <v>0.5354752343</v>
      </c>
      <c r="AI42" s="99">
        <f t="shared" ref="AI42:AI45" si="20">(Z42-K42)*100/K42</f>
        <v>12.5</v>
      </c>
      <c r="AJ42" s="99">
        <f t="shared" ref="AJ42:AJ45" si="21"> (X42-I42)*100/I42</f>
        <v>26.22641509</v>
      </c>
      <c r="AK42" s="99">
        <f t="shared" ref="AK42:AK45" si="22">(V42-G42)*100/V42</f>
        <v>27.3830156</v>
      </c>
      <c r="AL42" s="99">
        <f t="shared" ref="AL42:AL45" si="23">(T42-E42)*100/E42</f>
        <v>43.37349398</v>
      </c>
      <c r="AM42" s="99">
        <f t="shared" ref="AM42:AM45" si="24"> (R42-C42)*100/C42</f>
        <v>33.49056604</v>
      </c>
      <c r="AY42" s="84" t="s">
        <v>180</v>
      </c>
      <c r="AZ42" s="14">
        <v>20.2</v>
      </c>
      <c r="BA42" s="14">
        <v>69.0</v>
      </c>
      <c r="BB42" s="14">
        <v>60.9</v>
      </c>
      <c r="BC42" s="153">
        <v>55.7</v>
      </c>
    </row>
    <row r="43" ht="35.25" customHeight="1">
      <c r="B43" s="97" t="s">
        <v>210</v>
      </c>
      <c r="C43" s="98">
        <v>20.7</v>
      </c>
      <c r="D43" s="95">
        <v>46.2</v>
      </c>
      <c r="E43" s="98">
        <v>29.7</v>
      </c>
      <c r="F43" s="95">
        <v>58.0</v>
      </c>
      <c r="G43" s="98">
        <v>37.9</v>
      </c>
      <c r="H43" s="95">
        <v>67.6</v>
      </c>
      <c r="I43" s="98">
        <v>50.4</v>
      </c>
      <c r="J43" s="95">
        <v>80.6</v>
      </c>
      <c r="K43" s="98">
        <v>64.4</v>
      </c>
      <c r="L43" s="95">
        <v>91.2</v>
      </c>
      <c r="M43" s="98">
        <v>77.0</v>
      </c>
      <c r="N43" s="95">
        <v>97.2</v>
      </c>
      <c r="Q43" s="93" t="s">
        <v>213</v>
      </c>
      <c r="R43" s="98">
        <v>27.8</v>
      </c>
      <c r="S43" s="95">
        <v>56.2</v>
      </c>
      <c r="T43" s="98">
        <v>40.0</v>
      </c>
      <c r="U43" s="95">
        <v>70.4</v>
      </c>
      <c r="V43" s="98">
        <v>49.9</v>
      </c>
      <c r="W43" s="95">
        <v>80.3</v>
      </c>
      <c r="X43" s="98">
        <v>62.0</v>
      </c>
      <c r="Y43" s="95">
        <v>90.1</v>
      </c>
      <c r="Z43" s="98">
        <v>71.3</v>
      </c>
      <c r="AA43" s="95">
        <v>95.2</v>
      </c>
      <c r="AB43" s="98">
        <v>76.7</v>
      </c>
      <c r="AC43" s="95">
        <v>97.0</v>
      </c>
      <c r="AE43" s="87"/>
      <c r="AG43" s="7" t="s">
        <v>214</v>
      </c>
      <c r="AH43" s="125">
        <f t="shared" si="19"/>
        <v>-0.3896103896</v>
      </c>
      <c r="AI43" s="99">
        <f t="shared" si="20"/>
        <v>10.71428571</v>
      </c>
      <c r="AJ43" s="99">
        <f t="shared" si="21"/>
        <v>23.01587302</v>
      </c>
      <c r="AK43" s="99">
        <f t="shared" si="22"/>
        <v>24.04809619</v>
      </c>
      <c r="AL43" s="99">
        <f t="shared" si="23"/>
        <v>34.68013468</v>
      </c>
      <c r="AM43" s="99">
        <f t="shared" si="24"/>
        <v>34.29951691</v>
      </c>
      <c r="AY43" s="84" t="s">
        <v>183</v>
      </c>
      <c r="AZ43" s="14">
        <v>45.5</v>
      </c>
      <c r="BA43" s="14">
        <v>101.0</v>
      </c>
      <c r="BB43" s="14">
        <v>96.7</v>
      </c>
      <c r="BC43" s="14">
        <v>90.9</v>
      </c>
    </row>
    <row r="44" ht="37.5" customHeight="1">
      <c r="B44" s="106" t="s">
        <v>217</v>
      </c>
      <c r="C44" s="107">
        <v>20.2</v>
      </c>
      <c r="D44" s="109">
        <v>45.5</v>
      </c>
      <c r="E44" s="107">
        <v>22.0</v>
      </c>
      <c r="F44" s="109">
        <v>48.0</v>
      </c>
      <c r="G44" s="107">
        <v>24.2</v>
      </c>
      <c r="H44" s="109">
        <v>51.1</v>
      </c>
      <c r="I44" s="107">
        <v>28.5</v>
      </c>
      <c r="J44" s="109">
        <v>56.6</v>
      </c>
      <c r="K44" s="107">
        <v>36.8</v>
      </c>
      <c r="L44" s="109">
        <v>66.5</v>
      </c>
      <c r="M44" s="98">
        <v>49.9</v>
      </c>
      <c r="N44" s="109">
        <v>80.1</v>
      </c>
      <c r="Q44" s="102" t="s">
        <v>220</v>
      </c>
      <c r="R44" s="107">
        <v>29.2</v>
      </c>
      <c r="S44" s="109">
        <v>58.1</v>
      </c>
      <c r="T44" s="107">
        <v>29.7</v>
      </c>
      <c r="U44" s="109">
        <v>58.5</v>
      </c>
      <c r="V44" s="107">
        <v>31.6</v>
      </c>
      <c r="W44" s="109">
        <v>60.9</v>
      </c>
      <c r="X44" s="107">
        <v>37.0</v>
      </c>
      <c r="Y44" s="109">
        <v>66.8</v>
      </c>
      <c r="Z44" s="107">
        <v>45.7</v>
      </c>
      <c r="AA44" s="109">
        <v>76.1</v>
      </c>
      <c r="AB44" s="107">
        <v>58.2</v>
      </c>
      <c r="AC44" s="109">
        <v>87.0</v>
      </c>
      <c r="AE44" s="87"/>
      <c r="AG44" s="7" t="s">
        <v>217</v>
      </c>
      <c r="AH44" s="99">
        <f t="shared" si="19"/>
        <v>16.63326653</v>
      </c>
      <c r="AI44" s="99">
        <f t="shared" si="20"/>
        <v>24.18478261</v>
      </c>
      <c r="AJ44" s="99">
        <f t="shared" si="21"/>
        <v>29.8245614</v>
      </c>
      <c r="AK44" s="99">
        <f t="shared" si="22"/>
        <v>23.41772152</v>
      </c>
      <c r="AL44" s="99">
        <f t="shared" si="23"/>
        <v>35</v>
      </c>
      <c r="AM44" s="99">
        <f t="shared" si="24"/>
        <v>44.55445545</v>
      </c>
    </row>
    <row r="45" ht="25.5" customHeight="1">
      <c r="B45" s="106" t="s">
        <v>228</v>
      </c>
      <c r="C45" s="107">
        <v>20.6</v>
      </c>
      <c r="D45" s="109">
        <v>46.0</v>
      </c>
      <c r="E45" s="107">
        <v>40.2</v>
      </c>
      <c r="F45" s="109">
        <v>70.7</v>
      </c>
      <c r="G45" s="107">
        <v>58.7</v>
      </c>
      <c r="H45" s="109">
        <v>91.2</v>
      </c>
      <c r="I45" s="107">
        <v>76.5</v>
      </c>
      <c r="J45" s="109">
        <v>109.2</v>
      </c>
      <c r="K45" s="107">
        <v>85.7</v>
      </c>
      <c r="L45" s="109">
        <v>114.9</v>
      </c>
      <c r="M45" s="112">
        <v>86.6</v>
      </c>
      <c r="N45" s="114">
        <v>112.2</v>
      </c>
      <c r="Q45" s="102" t="s">
        <v>230</v>
      </c>
      <c r="R45" s="107">
        <v>29.3</v>
      </c>
      <c r="S45" s="109">
        <v>58.0</v>
      </c>
      <c r="T45" s="107">
        <v>49.6</v>
      </c>
      <c r="U45" s="109">
        <v>81.0</v>
      </c>
      <c r="V45" s="107">
        <v>67.7</v>
      </c>
      <c r="W45" s="109">
        <v>100.0</v>
      </c>
      <c r="X45" s="107">
        <v>85.0</v>
      </c>
      <c r="Y45" s="109">
        <v>116.4</v>
      </c>
      <c r="Z45" s="107">
        <v>93.3</v>
      </c>
      <c r="AA45" s="109">
        <v>122.4</v>
      </c>
      <c r="AB45" s="107">
        <v>93.7</v>
      </c>
      <c r="AC45" s="109">
        <v>120.4</v>
      </c>
      <c r="AE45" s="87"/>
      <c r="AG45" s="7" t="s">
        <v>228</v>
      </c>
      <c r="AH45" s="99">
        <f t="shared" si="19"/>
        <v>8.198614319</v>
      </c>
      <c r="AI45" s="99">
        <f t="shared" si="20"/>
        <v>8.868144691</v>
      </c>
      <c r="AJ45" s="99">
        <f t="shared" si="21"/>
        <v>11.11111111</v>
      </c>
      <c r="AK45" s="99">
        <f t="shared" si="22"/>
        <v>13.29394387</v>
      </c>
      <c r="AL45" s="99">
        <f t="shared" si="23"/>
        <v>23.38308458</v>
      </c>
      <c r="AM45" s="99">
        <f t="shared" si="24"/>
        <v>42.23300971</v>
      </c>
    </row>
    <row r="46" ht="13.5" customHeight="1">
      <c r="AC46" s="187"/>
      <c r="AD46" s="187"/>
      <c r="AE46" s="87"/>
    </row>
    <row r="47" ht="13.5" customHeight="1">
      <c r="AC47" s="187"/>
      <c r="AD47" s="189"/>
      <c r="AE47" s="191"/>
    </row>
    <row r="48" ht="13.5" customHeight="1"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</row>
    <row r="49" ht="13.5" customHeight="1"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</row>
    <row r="50" ht="13.5" customHeight="1">
      <c r="Q50" s="14" t="s">
        <v>416</v>
      </c>
      <c r="AC50" s="14"/>
    </row>
    <row r="51" ht="13.5" customHeight="1">
      <c r="AC51" s="14"/>
    </row>
    <row r="52" ht="13.5" customHeight="1"/>
    <row r="53" ht="13.5" customHeight="1">
      <c r="Q53" s="79" t="s">
        <v>166</v>
      </c>
      <c r="R53" s="134">
        <v>30.0</v>
      </c>
      <c r="S53" s="60"/>
      <c r="T53" s="134">
        <v>10.0</v>
      </c>
      <c r="U53" s="60"/>
      <c r="V53" s="134">
        <v>5.0</v>
      </c>
      <c r="W53" s="60"/>
      <c r="X53" s="134">
        <v>0.0</v>
      </c>
      <c r="Y53" s="60"/>
      <c r="Z53" s="134">
        <v>-5.0</v>
      </c>
      <c r="AA53" s="60"/>
      <c r="AB53" s="80">
        <v>-10.0</v>
      </c>
      <c r="AC53" s="82"/>
      <c r="AD53" s="84" t="s">
        <v>171</v>
      </c>
    </row>
    <row r="54" ht="25.5" customHeight="1">
      <c r="Q54" s="79"/>
      <c r="R54" s="80" t="s">
        <v>180</v>
      </c>
      <c r="S54" s="89" t="s">
        <v>183</v>
      </c>
      <c r="T54" s="80" t="s">
        <v>180</v>
      </c>
      <c r="U54" s="89" t="s">
        <v>183</v>
      </c>
      <c r="V54" s="80" t="s">
        <v>180</v>
      </c>
      <c r="W54" s="89" t="s">
        <v>183</v>
      </c>
      <c r="X54" s="80" t="s">
        <v>180</v>
      </c>
      <c r="Y54" s="89" t="s">
        <v>183</v>
      </c>
      <c r="Z54" s="80" t="s">
        <v>180</v>
      </c>
      <c r="AA54" s="89" t="s">
        <v>183</v>
      </c>
      <c r="AB54" s="93" t="s">
        <v>180</v>
      </c>
      <c r="AC54" s="156" t="s">
        <v>183</v>
      </c>
      <c r="AD54" s="84"/>
    </row>
    <row r="55" ht="40.5" customHeight="1">
      <c r="Q55" s="93" t="s">
        <v>194</v>
      </c>
      <c r="R55" s="98">
        <v>21.7</v>
      </c>
      <c r="S55" s="95">
        <v>48.0</v>
      </c>
      <c r="T55" s="98">
        <v>35.1</v>
      </c>
      <c r="U55" s="95">
        <v>64.9</v>
      </c>
      <c r="V55" s="98">
        <v>44.3</v>
      </c>
      <c r="W55" s="95">
        <v>74.5</v>
      </c>
      <c r="X55" s="98">
        <v>56.0</v>
      </c>
      <c r="Y55" s="95">
        <v>85.0</v>
      </c>
      <c r="Z55" s="98">
        <v>68.1</v>
      </c>
      <c r="AA55" s="95">
        <v>92.8</v>
      </c>
      <c r="AB55" s="79">
        <v>79.8</v>
      </c>
      <c r="AC55" s="94">
        <v>98.0</v>
      </c>
      <c r="AD55" s="204" t="s">
        <v>426</v>
      </c>
    </row>
    <row r="56" ht="33.75" customHeight="1">
      <c r="Q56" s="93" t="s">
        <v>213</v>
      </c>
      <c r="R56" s="98">
        <v>21.4</v>
      </c>
      <c r="S56" s="95">
        <v>47.2</v>
      </c>
      <c r="T56" s="98">
        <v>30.6</v>
      </c>
      <c r="U56" s="95">
        <v>59.3</v>
      </c>
      <c r="V56" s="98">
        <v>39.3</v>
      </c>
      <c r="W56" s="95">
        <v>69.1</v>
      </c>
      <c r="X56" s="98">
        <v>52.1</v>
      </c>
      <c r="Y56" s="95">
        <v>81.5</v>
      </c>
      <c r="Z56" s="98">
        <v>67.7</v>
      </c>
      <c r="AA56" s="95">
        <v>91.6</v>
      </c>
      <c r="AB56" s="98">
        <v>80.8</v>
      </c>
      <c r="AC56" s="95">
        <v>98.7</v>
      </c>
    </row>
    <row r="57" ht="35.25" customHeight="1">
      <c r="Q57" s="102" t="s">
        <v>220</v>
      </c>
      <c r="R57" s="107">
        <v>21.1</v>
      </c>
      <c r="S57" s="109">
        <v>46.8</v>
      </c>
      <c r="T57" s="107">
        <v>22.6</v>
      </c>
      <c r="U57" s="109">
        <v>48.8</v>
      </c>
      <c r="V57" s="107">
        <v>24.8</v>
      </c>
      <c r="W57" s="109">
        <v>51.7</v>
      </c>
      <c r="X57" s="107">
        <v>29.1</v>
      </c>
      <c r="Y57" s="109">
        <v>57.4</v>
      </c>
      <c r="Z57" s="107">
        <v>37.5</v>
      </c>
      <c r="AA57" s="109">
        <v>67.2</v>
      </c>
      <c r="AB57" s="107">
        <v>50.8</v>
      </c>
      <c r="AC57" s="109">
        <v>80.5</v>
      </c>
    </row>
    <row r="58" ht="25.5" customHeight="1">
      <c r="Q58" s="102" t="s">
        <v>230</v>
      </c>
      <c r="R58" s="107">
        <v>21.5</v>
      </c>
      <c r="S58" s="109">
        <v>47.4</v>
      </c>
      <c r="T58" s="107">
        <v>41.9</v>
      </c>
      <c r="U58" s="109">
        <v>72.2</v>
      </c>
      <c r="V58" s="107">
        <v>60.6</v>
      </c>
      <c r="W58" s="109">
        <v>93.5</v>
      </c>
      <c r="X58" s="107">
        <v>78.2</v>
      </c>
      <c r="Y58" s="109">
        <v>111.1</v>
      </c>
      <c r="Z58" s="107">
        <v>87.0</v>
      </c>
      <c r="AA58" s="109">
        <v>117.0</v>
      </c>
      <c r="AB58" s="107">
        <v>87.2</v>
      </c>
      <c r="AC58" s="109">
        <v>114.3</v>
      </c>
    </row>
    <row r="59" ht="13.5" customHeight="1"/>
    <row r="60" ht="13.5" customHeight="1"/>
    <row r="61" ht="13.5" customHeight="1">
      <c r="Q61" s="14" t="s">
        <v>433</v>
      </c>
    </row>
    <row r="62" ht="13.5" customHeight="1"/>
    <row r="63" ht="13.5" customHeight="1"/>
    <row r="64" ht="28.5" customHeight="1">
      <c r="Q64" s="79" t="s">
        <v>166</v>
      </c>
      <c r="R64" s="134">
        <v>30.0</v>
      </c>
      <c r="S64" s="60"/>
      <c r="T64" s="134">
        <v>10.0</v>
      </c>
      <c r="U64" s="60"/>
      <c r="V64" s="134">
        <v>5.0</v>
      </c>
      <c r="W64" s="60"/>
      <c r="X64" s="134">
        <v>0.0</v>
      </c>
      <c r="Y64" s="60"/>
      <c r="Z64" s="134">
        <v>-5.0</v>
      </c>
      <c r="AA64" s="60"/>
      <c r="AB64" s="80">
        <v>-10.0</v>
      </c>
      <c r="AC64" s="82"/>
      <c r="AD64" s="84" t="s">
        <v>171</v>
      </c>
    </row>
    <row r="65" ht="21.0" customHeight="1">
      <c r="Q65" s="79"/>
      <c r="R65" s="80" t="s">
        <v>180</v>
      </c>
      <c r="S65" s="89" t="s">
        <v>183</v>
      </c>
      <c r="T65" s="80" t="s">
        <v>180</v>
      </c>
      <c r="U65" s="89" t="s">
        <v>183</v>
      </c>
      <c r="V65" s="80" t="s">
        <v>180</v>
      </c>
      <c r="W65" s="89" t="s">
        <v>183</v>
      </c>
      <c r="X65" s="80" t="s">
        <v>180</v>
      </c>
      <c r="Y65" s="89" t="s">
        <v>183</v>
      </c>
      <c r="Z65" s="80" t="s">
        <v>180</v>
      </c>
      <c r="AA65" s="89" t="s">
        <v>183</v>
      </c>
      <c r="AB65" s="93" t="s">
        <v>180</v>
      </c>
      <c r="AC65" s="156" t="s">
        <v>183</v>
      </c>
      <c r="AD65" s="84"/>
    </row>
    <row r="66" ht="54.0" customHeight="1">
      <c r="Q66" s="93" t="s">
        <v>194</v>
      </c>
      <c r="R66" s="98">
        <v>75.2</v>
      </c>
      <c r="S66" s="95">
        <v>98.1</v>
      </c>
      <c r="T66" s="98">
        <v>75.6</v>
      </c>
      <c r="U66" s="95">
        <v>98.1</v>
      </c>
      <c r="V66" s="98">
        <v>76.1</v>
      </c>
      <c r="W66" s="95">
        <v>98.1</v>
      </c>
      <c r="X66" s="98">
        <v>76.9</v>
      </c>
      <c r="Y66" s="95">
        <v>97.8</v>
      </c>
      <c r="Z66" s="98">
        <v>78.9</v>
      </c>
      <c r="AA66" s="95">
        <v>97.9</v>
      </c>
      <c r="AB66" s="79">
        <v>80.8</v>
      </c>
      <c r="AC66" s="94">
        <v>98.2</v>
      </c>
      <c r="AD66" s="204" t="s">
        <v>440</v>
      </c>
    </row>
    <row r="67" ht="51.0" customHeight="1">
      <c r="Q67" s="93" t="s">
        <v>213</v>
      </c>
      <c r="R67" s="98">
        <v>75.1</v>
      </c>
      <c r="S67" s="95">
        <v>98.1</v>
      </c>
      <c r="T67" s="98">
        <v>75.9</v>
      </c>
      <c r="U67" s="95">
        <v>97.9</v>
      </c>
      <c r="V67" s="98">
        <v>76.9</v>
      </c>
      <c r="W67" s="95">
        <v>97.7</v>
      </c>
      <c r="X67" s="98">
        <v>79.2</v>
      </c>
      <c r="Y67" s="95">
        <v>97.7</v>
      </c>
      <c r="Z67" s="98">
        <v>81.7</v>
      </c>
      <c r="AA67" s="95">
        <v>98.2</v>
      </c>
      <c r="AB67" s="98">
        <v>82.3</v>
      </c>
      <c r="AC67" s="95">
        <v>98.5</v>
      </c>
    </row>
    <row r="68" ht="48.0" customHeight="1">
      <c r="Q68" s="102" t="s">
        <v>220</v>
      </c>
      <c r="R68" s="107">
        <v>75.0</v>
      </c>
      <c r="S68" s="109">
        <v>98.2</v>
      </c>
      <c r="T68" s="107">
        <v>75.3</v>
      </c>
      <c r="U68" s="109">
        <v>98.0</v>
      </c>
      <c r="V68" s="107">
        <v>75.7</v>
      </c>
      <c r="W68" s="109">
        <v>97.9</v>
      </c>
      <c r="X68" s="107">
        <v>76.6</v>
      </c>
      <c r="Y68" s="109">
        <v>97.7</v>
      </c>
      <c r="Z68" s="107">
        <v>78.5</v>
      </c>
      <c r="AA68" s="109">
        <v>97.5</v>
      </c>
      <c r="AB68" s="107">
        <v>81.1</v>
      </c>
      <c r="AC68" s="109">
        <v>97.9</v>
      </c>
    </row>
    <row r="69" ht="49.5" customHeight="1">
      <c r="Q69" s="102" t="s">
        <v>230</v>
      </c>
      <c r="R69" s="107">
        <v>75.1</v>
      </c>
      <c r="S69" s="109">
        <v>98.1</v>
      </c>
      <c r="T69" s="107">
        <v>76.2</v>
      </c>
      <c r="U69" s="109">
        <v>97.7</v>
      </c>
      <c r="V69" s="107">
        <v>77.7</v>
      </c>
      <c r="W69" s="109">
        <v>97.8</v>
      </c>
      <c r="X69" s="107">
        <v>80.3</v>
      </c>
      <c r="Y69" s="109">
        <v>98.0</v>
      </c>
      <c r="Z69" s="107">
        <v>82.9</v>
      </c>
      <c r="AA69" s="109">
        <v>98.3</v>
      </c>
      <c r="AB69" s="107">
        <v>83.8</v>
      </c>
      <c r="AC69" s="109">
        <v>98.4</v>
      </c>
    </row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84">
    <mergeCell ref="C18:D18"/>
    <mergeCell ref="C29:D29"/>
    <mergeCell ref="C40:D40"/>
    <mergeCell ref="I7:J7"/>
    <mergeCell ref="K7:L7"/>
    <mergeCell ref="B15:M16"/>
    <mergeCell ref="E18:F18"/>
    <mergeCell ref="G18:H18"/>
    <mergeCell ref="I18:J18"/>
    <mergeCell ref="B26:M27"/>
    <mergeCell ref="O31:O33"/>
    <mergeCell ref="O42:O44"/>
    <mergeCell ref="I29:J29"/>
    <mergeCell ref="B37:M38"/>
    <mergeCell ref="E40:F40"/>
    <mergeCell ref="G40:H40"/>
    <mergeCell ref="I40:J40"/>
    <mergeCell ref="K40:L40"/>
    <mergeCell ref="M40:N40"/>
    <mergeCell ref="Z40:AA40"/>
    <mergeCell ref="AB40:AC40"/>
    <mergeCell ref="AD42:AD44"/>
    <mergeCell ref="Z29:AA29"/>
    <mergeCell ref="AB29:AC29"/>
    <mergeCell ref="AD31:AD33"/>
    <mergeCell ref="Q37:AB38"/>
    <mergeCell ref="AG37:AO38"/>
    <mergeCell ref="R40:S40"/>
    <mergeCell ref="T40:U40"/>
    <mergeCell ref="Z53:AA53"/>
    <mergeCell ref="AB53:AC53"/>
    <mergeCell ref="AD55:AD57"/>
    <mergeCell ref="R53:S53"/>
    <mergeCell ref="R64:S64"/>
    <mergeCell ref="T64:U64"/>
    <mergeCell ref="V64:W64"/>
    <mergeCell ref="X64:Y64"/>
    <mergeCell ref="Z64:AA64"/>
    <mergeCell ref="AB64:AC64"/>
    <mergeCell ref="AD66:AD68"/>
    <mergeCell ref="V40:W40"/>
    <mergeCell ref="X40:Y40"/>
    <mergeCell ref="Q50:AB51"/>
    <mergeCell ref="T53:U53"/>
    <mergeCell ref="V53:W53"/>
    <mergeCell ref="X53:Y53"/>
    <mergeCell ref="Q61:AB62"/>
    <mergeCell ref="M7:N7"/>
    <mergeCell ref="R7:S7"/>
    <mergeCell ref="O9:O11"/>
    <mergeCell ref="T7:U7"/>
    <mergeCell ref="V7:W7"/>
    <mergeCell ref="X7:Y7"/>
    <mergeCell ref="Z7:AA7"/>
    <mergeCell ref="AD9:AD11"/>
    <mergeCell ref="Q15:AB16"/>
    <mergeCell ref="AG15:AO16"/>
    <mergeCell ref="C1:Q2"/>
    <mergeCell ref="B4:M5"/>
    <mergeCell ref="Q4:AB5"/>
    <mergeCell ref="AG4:AO5"/>
    <mergeCell ref="C7:D7"/>
    <mergeCell ref="E7:F7"/>
    <mergeCell ref="G7:H7"/>
    <mergeCell ref="AB7:AC7"/>
    <mergeCell ref="M18:N18"/>
    <mergeCell ref="O20:O22"/>
    <mergeCell ref="AD20:AD22"/>
    <mergeCell ref="Q26:AB27"/>
    <mergeCell ref="AG26:AO27"/>
    <mergeCell ref="K18:L18"/>
    <mergeCell ref="R18:S18"/>
    <mergeCell ref="T18:U18"/>
    <mergeCell ref="V18:W18"/>
    <mergeCell ref="X18:Y18"/>
    <mergeCell ref="Z18:AA18"/>
    <mergeCell ref="AB18:AC18"/>
    <mergeCell ref="E29:F29"/>
    <mergeCell ref="G29:H29"/>
    <mergeCell ref="M29:N29"/>
    <mergeCell ref="R29:S29"/>
    <mergeCell ref="T29:U29"/>
    <mergeCell ref="V29:W29"/>
    <mergeCell ref="X29:Y29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30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22.29"/>
    <col customWidth="1" min="4" max="4" width="20.0"/>
    <col customWidth="1" min="5" max="5" width="16.43"/>
    <col customWidth="1" min="6" max="6" width="13.71"/>
    <col customWidth="1" min="7" max="7" width="15.0"/>
    <col customWidth="1" min="8" max="9" width="14.29"/>
    <col customWidth="1" min="10" max="10" width="19.86"/>
    <col customWidth="1" min="11" max="13" width="8.71"/>
    <col customWidth="1" min="14" max="14" width="16.29"/>
    <col customWidth="1" min="15" max="15" width="13.86"/>
    <col customWidth="1" min="16" max="16" width="22.0"/>
    <col customWidth="1" min="17" max="17" width="17.57"/>
    <col customWidth="1" min="18" max="18" width="25.57"/>
    <col customWidth="1" min="19" max="26" width="8.71"/>
  </cols>
  <sheetData>
    <row r="1" ht="12.75" customHeight="1"/>
    <row r="2" ht="36.75" customHeight="1">
      <c r="A2" s="84" t="s">
        <v>292</v>
      </c>
    </row>
    <row r="3" ht="23.25" customHeight="1">
      <c r="D3" s="57"/>
    </row>
    <row r="4" ht="12.75" customHeight="1">
      <c r="C4" s="84" t="s">
        <v>294</v>
      </c>
      <c r="D4" s="84" t="s">
        <v>295</v>
      </c>
      <c r="E4" s="84" t="s">
        <v>296</v>
      </c>
      <c r="F4" s="84" t="s">
        <v>297</v>
      </c>
      <c r="G4" s="84" t="s">
        <v>299</v>
      </c>
      <c r="H4" s="73"/>
      <c r="I4" s="84" t="s">
        <v>300</v>
      </c>
      <c r="J4" s="84" t="s">
        <v>301</v>
      </c>
      <c r="P4" s="138"/>
      <c r="Q4" s="139" t="s">
        <v>302</v>
      </c>
      <c r="R4" s="139" t="s">
        <v>304</v>
      </c>
    </row>
    <row r="5" ht="54.0" customHeight="1">
      <c r="C5" s="14" t="s">
        <v>305</v>
      </c>
      <c r="D5" s="14">
        <v>17.8</v>
      </c>
      <c r="E5" s="14">
        <v>70.5</v>
      </c>
      <c r="F5" s="140" t="s">
        <v>307</v>
      </c>
      <c r="G5" s="14">
        <v>57.4</v>
      </c>
      <c r="I5" s="143" t="str">
        <f t="shared" ref="I5:I8" si="1">(G5-E5)*100/F5</f>
        <v>#VALUE!</v>
      </c>
      <c r="J5" s="143" t="str">
        <f t="shared" ref="J5:J8" si="2">(G5-F5)*100/G5</f>
        <v>#VALUE!</v>
      </c>
      <c r="P5" s="139" t="s">
        <v>309</v>
      </c>
      <c r="Q5" s="144">
        <v>83.0</v>
      </c>
      <c r="R5" s="144">
        <v>80.0</v>
      </c>
    </row>
    <row r="6" ht="19.5" customHeight="1">
      <c r="C6" s="14" t="s">
        <v>311</v>
      </c>
      <c r="D6" s="14">
        <v>18.8</v>
      </c>
      <c r="E6" s="14">
        <v>72.3</v>
      </c>
      <c r="F6" s="14">
        <v>64.0</v>
      </c>
      <c r="G6" s="14">
        <v>58.4</v>
      </c>
      <c r="I6" s="143">
        <f t="shared" si="1"/>
        <v>-21.71875</v>
      </c>
      <c r="J6" s="143">
        <f t="shared" si="2"/>
        <v>-9.589041096</v>
      </c>
      <c r="P6" s="139" t="s">
        <v>312</v>
      </c>
      <c r="Q6" s="144" t="s">
        <v>313</v>
      </c>
      <c r="R6" s="144" t="s">
        <v>314</v>
      </c>
    </row>
    <row r="7" ht="26.25" customHeight="1">
      <c r="C7" s="14" t="s">
        <v>315</v>
      </c>
      <c r="D7" s="14">
        <v>18.6</v>
      </c>
      <c r="E7" s="14">
        <v>71.8</v>
      </c>
      <c r="F7" s="14">
        <v>63.1</v>
      </c>
      <c r="G7" s="14">
        <v>56.5</v>
      </c>
      <c r="I7" s="143">
        <f t="shared" si="1"/>
        <v>-24.24722662</v>
      </c>
      <c r="J7" s="143">
        <f t="shared" si="2"/>
        <v>-11.68141593</v>
      </c>
      <c r="P7" s="139" t="s">
        <v>316</v>
      </c>
      <c r="Q7" s="145" t="s">
        <v>317</v>
      </c>
      <c r="R7" s="139" t="s">
        <v>319</v>
      </c>
    </row>
    <row r="8" ht="38.25" customHeight="1">
      <c r="C8" s="14" t="s">
        <v>320</v>
      </c>
      <c r="D8" s="14">
        <v>20.2</v>
      </c>
      <c r="E8" s="14">
        <v>69.0</v>
      </c>
      <c r="F8" s="140" t="s">
        <v>322</v>
      </c>
      <c r="G8" s="14">
        <v>55.3</v>
      </c>
      <c r="I8" s="143" t="str">
        <f t="shared" si="1"/>
        <v>#VALUE!</v>
      </c>
      <c r="J8" s="143" t="str">
        <f t="shared" si="2"/>
        <v>#VALUE!</v>
      </c>
      <c r="P8" s="139" t="s">
        <v>323</v>
      </c>
      <c r="Q8" s="144" t="s">
        <v>324</v>
      </c>
      <c r="R8" s="144" t="s">
        <v>325</v>
      </c>
    </row>
    <row r="9" ht="12.75" customHeight="1"/>
    <row r="10" ht="12.75" customHeight="1"/>
    <row r="11" ht="12.75" customHeight="1"/>
    <row r="12" ht="12.75" customHeight="1"/>
    <row r="13" ht="12.75" customHeight="1">
      <c r="C13" s="146" t="s">
        <v>326</v>
      </c>
      <c r="D13" s="146" t="s">
        <v>328</v>
      </c>
    </row>
    <row r="14" ht="12.75" customHeight="1"/>
    <row r="15" ht="12.75" customHeight="1">
      <c r="C15" s="138"/>
      <c r="D15" s="147" t="s">
        <v>329</v>
      </c>
      <c r="E15" s="147" t="s">
        <v>330</v>
      </c>
      <c r="F15" s="147" t="s">
        <v>331</v>
      </c>
      <c r="G15" s="148" t="s">
        <v>332</v>
      </c>
      <c r="H15" s="147" t="s">
        <v>334</v>
      </c>
      <c r="I15" s="147" t="s">
        <v>335</v>
      </c>
      <c r="J15" s="147" t="s">
        <v>337</v>
      </c>
      <c r="K15" s="147" t="s">
        <v>338</v>
      </c>
      <c r="L15" s="149"/>
      <c r="M15" s="149"/>
      <c r="N15" s="150"/>
      <c r="O15" s="151" t="s">
        <v>341</v>
      </c>
      <c r="P15" s="151" t="s">
        <v>342</v>
      </c>
      <c r="Q15" s="151" t="s">
        <v>343</v>
      </c>
      <c r="R15" s="151" t="s">
        <v>344</v>
      </c>
    </row>
    <row r="16" ht="30.75" customHeight="1">
      <c r="C16" s="84" t="s">
        <v>295</v>
      </c>
      <c r="D16" s="152">
        <v>8.6</v>
      </c>
      <c r="E16" s="152">
        <v>5.3</v>
      </c>
      <c r="F16" s="152">
        <v>3.8</v>
      </c>
      <c r="G16" s="154">
        <f t="shared" ref="G16:G19" si="3">sum(D16:F16)</f>
        <v>17.7</v>
      </c>
      <c r="H16" s="152">
        <v>33.6</v>
      </c>
      <c r="I16" s="152">
        <v>3.4</v>
      </c>
      <c r="J16" s="152">
        <v>4.4</v>
      </c>
      <c r="K16" s="138">
        <f t="shared" ref="K16:K19" si="4">SUM(H16:J16)</f>
        <v>41.4</v>
      </c>
      <c r="L16" s="149"/>
      <c r="M16" s="149"/>
      <c r="N16" s="84" t="s">
        <v>295</v>
      </c>
      <c r="O16" s="147" t="s">
        <v>349</v>
      </c>
      <c r="P16" s="147" t="s">
        <v>350</v>
      </c>
      <c r="Q16" s="147" t="s">
        <v>351</v>
      </c>
      <c r="R16" s="147" t="s">
        <v>352</v>
      </c>
    </row>
    <row r="17" ht="23.25" customHeight="1">
      <c r="C17" s="84" t="s">
        <v>296</v>
      </c>
      <c r="D17" s="152">
        <v>31.7</v>
      </c>
      <c r="E17" s="152">
        <v>8.3</v>
      </c>
      <c r="F17" s="152">
        <v>30.6</v>
      </c>
      <c r="G17" s="154">
        <f t="shared" si="3"/>
        <v>70.6</v>
      </c>
      <c r="H17" s="152">
        <v>77.2</v>
      </c>
      <c r="I17" s="152">
        <v>3.8</v>
      </c>
      <c r="J17" s="152">
        <v>24.1</v>
      </c>
      <c r="K17" s="138">
        <f t="shared" si="4"/>
        <v>105.1</v>
      </c>
      <c r="L17" s="149"/>
      <c r="M17" s="149"/>
      <c r="N17" s="84" t="s">
        <v>296</v>
      </c>
      <c r="O17" s="147" t="s">
        <v>354</v>
      </c>
      <c r="P17" s="147" t="s">
        <v>355</v>
      </c>
      <c r="Q17" s="147" t="s">
        <v>357</v>
      </c>
      <c r="R17" s="147" t="s">
        <v>358</v>
      </c>
    </row>
    <row r="18" ht="35.25" customHeight="1">
      <c r="C18" s="84" t="s">
        <v>297</v>
      </c>
      <c r="D18" s="152">
        <v>29.4</v>
      </c>
      <c r="E18" s="152">
        <v>8.7</v>
      </c>
      <c r="F18" s="152">
        <v>24.4</v>
      </c>
      <c r="G18" s="154">
        <f t="shared" si="3"/>
        <v>62.5</v>
      </c>
      <c r="H18" s="152">
        <v>75.5</v>
      </c>
      <c r="I18" s="152">
        <v>3.8</v>
      </c>
      <c r="J18" s="152">
        <v>20.8</v>
      </c>
      <c r="K18" s="138">
        <f t="shared" si="4"/>
        <v>100.1</v>
      </c>
      <c r="L18" s="149"/>
      <c r="M18" s="149"/>
      <c r="N18" s="84" t="s">
        <v>297</v>
      </c>
      <c r="O18" s="147" t="s">
        <v>359</v>
      </c>
      <c r="P18" s="147" t="s">
        <v>360</v>
      </c>
      <c r="Q18" s="147" t="s">
        <v>361</v>
      </c>
      <c r="R18" s="147" t="s">
        <v>362</v>
      </c>
    </row>
    <row r="19" ht="12.75" customHeight="1">
      <c r="C19" s="84" t="s">
        <v>299</v>
      </c>
      <c r="D19" s="152">
        <v>28.8</v>
      </c>
      <c r="E19" s="152">
        <v>9.7</v>
      </c>
      <c r="F19" s="152">
        <v>19.1</v>
      </c>
      <c r="G19" s="154">
        <f t="shared" si="3"/>
        <v>57.6</v>
      </c>
      <c r="H19" s="152">
        <v>73.8</v>
      </c>
      <c r="I19" s="152">
        <v>4.4</v>
      </c>
      <c r="J19" s="152">
        <v>16.3</v>
      </c>
      <c r="K19" s="138">
        <f t="shared" si="4"/>
        <v>94.5</v>
      </c>
      <c r="L19" s="149"/>
      <c r="M19" s="149"/>
      <c r="N19" s="84" t="s">
        <v>299</v>
      </c>
      <c r="O19" s="147" t="s">
        <v>364</v>
      </c>
      <c r="P19" s="147" t="s">
        <v>365</v>
      </c>
      <c r="Q19" s="147" t="s">
        <v>366</v>
      </c>
      <c r="R19" s="147" t="s">
        <v>367</v>
      </c>
    </row>
    <row r="20" ht="12.75" customHeight="1"/>
    <row r="21" ht="12.75" customHeight="1">
      <c r="C21" s="146" t="s">
        <v>368</v>
      </c>
      <c r="D21" s="157">
        <f t="shared" ref="D21:K21" si="5"> AVERAGE(D17:D19)</f>
        <v>29.96666667</v>
      </c>
      <c r="E21" s="157">
        <f t="shared" si="5"/>
        <v>8.9</v>
      </c>
      <c r="F21" s="157">
        <f t="shared" si="5"/>
        <v>24.7</v>
      </c>
      <c r="G21" s="157">
        <f t="shared" si="5"/>
        <v>63.56666667</v>
      </c>
      <c r="H21" s="157">
        <f t="shared" si="5"/>
        <v>75.5</v>
      </c>
      <c r="I21" s="157">
        <f t="shared" si="5"/>
        <v>4</v>
      </c>
      <c r="J21" s="157">
        <f t="shared" si="5"/>
        <v>20.4</v>
      </c>
      <c r="K21" s="157">
        <f t="shared" si="5"/>
        <v>99.9</v>
      </c>
    </row>
    <row r="22" ht="12.75" customHeight="1"/>
    <row r="23" ht="12.75" customHeight="1"/>
    <row r="24" ht="12.75" customHeight="1"/>
    <row r="25" ht="12.75" customHeight="1">
      <c r="C25" s="146" t="s">
        <v>371</v>
      </c>
    </row>
    <row r="26" ht="12.75" customHeight="1"/>
    <row r="27" ht="12.75" customHeight="1">
      <c r="C27" s="138"/>
      <c r="D27" s="147" t="s">
        <v>329</v>
      </c>
      <c r="E27" s="147" t="s">
        <v>330</v>
      </c>
      <c r="F27" s="147" t="s">
        <v>331</v>
      </c>
      <c r="G27" s="147" t="s">
        <v>332</v>
      </c>
      <c r="H27" s="147" t="s">
        <v>334</v>
      </c>
      <c r="I27" s="147" t="s">
        <v>335</v>
      </c>
      <c r="J27" s="147" t="s">
        <v>337</v>
      </c>
      <c r="K27" s="147" t="s">
        <v>338</v>
      </c>
    </row>
    <row r="28" ht="12.75" customHeight="1">
      <c r="C28" s="84" t="s">
        <v>295</v>
      </c>
      <c r="D28" s="152">
        <v>9.6</v>
      </c>
      <c r="E28" s="152">
        <v>6.6</v>
      </c>
      <c r="F28" s="152">
        <v>4.0</v>
      </c>
      <c r="G28" s="138">
        <f t="shared" ref="G28:G33" si="6">sum(D28:F28)</f>
        <v>20.2</v>
      </c>
      <c r="H28" s="152">
        <v>36.5</v>
      </c>
      <c r="I28" s="152">
        <v>4.3</v>
      </c>
      <c r="J28" s="152">
        <v>4.7</v>
      </c>
      <c r="K28" s="138">
        <f t="shared" ref="K28:K33" si="7">SUM(H28:J28)</f>
        <v>45.5</v>
      </c>
    </row>
    <row r="29" ht="12.75" customHeight="1">
      <c r="C29" s="84" t="s">
        <v>296</v>
      </c>
      <c r="D29" s="152">
        <v>31.6</v>
      </c>
      <c r="E29" s="152">
        <v>9.0</v>
      </c>
      <c r="F29" s="152">
        <v>28.4</v>
      </c>
      <c r="G29" s="138">
        <f t="shared" si="6"/>
        <v>69</v>
      </c>
      <c r="H29" s="152">
        <v>76.1</v>
      </c>
      <c r="I29" s="152">
        <v>4.5</v>
      </c>
      <c r="J29" s="152">
        <v>20.4</v>
      </c>
      <c r="K29" s="138">
        <f t="shared" si="7"/>
        <v>101</v>
      </c>
    </row>
    <row r="30" ht="12.75" customHeight="1">
      <c r="C30" s="84" t="s">
        <v>297</v>
      </c>
      <c r="D30" s="152">
        <v>29.2</v>
      </c>
      <c r="E30" s="152">
        <v>9.6</v>
      </c>
      <c r="F30" s="152">
        <v>22.1</v>
      </c>
      <c r="G30" s="138">
        <f t="shared" si="6"/>
        <v>60.9</v>
      </c>
      <c r="H30" s="152">
        <v>74.1</v>
      </c>
      <c r="I30" s="152">
        <v>4.7</v>
      </c>
      <c r="J30" s="152">
        <v>17.9</v>
      </c>
      <c r="K30" s="138">
        <f t="shared" si="7"/>
        <v>96.7</v>
      </c>
    </row>
    <row r="31" ht="12.75" customHeight="1">
      <c r="C31" s="84" t="s">
        <v>299</v>
      </c>
      <c r="D31" s="152">
        <v>27.5</v>
      </c>
      <c r="E31" s="152">
        <v>9.8</v>
      </c>
      <c r="F31" s="152">
        <v>18.3</v>
      </c>
      <c r="G31" s="138">
        <f t="shared" si="6"/>
        <v>55.6</v>
      </c>
      <c r="H31" s="152">
        <v>71.5</v>
      </c>
      <c r="I31" s="152">
        <v>4.9</v>
      </c>
      <c r="J31" s="152">
        <v>15.0</v>
      </c>
      <c r="K31" s="138">
        <f t="shared" si="7"/>
        <v>91.4</v>
      </c>
    </row>
    <row r="32" ht="12.75" customHeight="1">
      <c r="C32" s="159" t="s">
        <v>377</v>
      </c>
      <c r="D32" s="152">
        <v>27.8</v>
      </c>
      <c r="E32" s="152">
        <v>10.0</v>
      </c>
      <c r="F32" s="152">
        <v>17.9</v>
      </c>
      <c r="G32" s="138">
        <f t="shared" si="6"/>
        <v>55.7</v>
      </c>
      <c r="H32" s="152">
        <v>71.7</v>
      </c>
      <c r="I32" s="152">
        <v>5.1</v>
      </c>
      <c r="J32" s="152">
        <v>14.1</v>
      </c>
      <c r="K32" s="138">
        <f t="shared" si="7"/>
        <v>90.9</v>
      </c>
    </row>
    <row r="33" ht="12.75" customHeight="1">
      <c r="C33" s="159" t="s">
        <v>379</v>
      </c>
      <c r="D33" s="152">
        <v>30.5</v>
      </c>
      <c r="E33" s="152">
        <v>39.4</v>
      </c>
      <c r="F33" s="152">
        <v>5.4</v>
      </c>
      <c r="G33" s="138">
        <f t="shared" si="6"/>
        <v>75.3</v>
      </c>
      <c r="H33" s="152">
        <v>64.3</v>
      </c>
      <c r="I33" s="152">
        <v>32.4</v>
      </c>
      <c r="J33" s="152">
        <v>1.4</v>
      </c>
      <c r="K33" s="138">
        <f t="shared" si="7"/>
        <v>98.1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>
      <c r="C39" s="160" t="s">
        <v>380</v>
      </c>
    </row>
    <row r="40" ht="12.75" customHeight="1">
      <c r="C40" s="146" t="s">
        <v>382</v>
      </c>
      <c r="D40" s="161" t="s">
        <v>383</v>
      </c>
    </row>
    <row r="41" ht="12.75" customHeight="1"/>
    <row r="42" ht="12.75" customHeight="1">
      <c r="C42" s="162"/>
      <c r="D42" s="163" t="s">
        <v>385</v>
      </c>
      <c r="E42" s="164" t="s">
        <v>386</v>
      </c>
      <c r="F42" s="165"/>
      <c r="G42" s="164" t="s">
        <v>388</v>
      </c>
      <c r="H42" s="165"/>
    </row>
    <row r="43" ht="12.75" customHeight="1">
      <c r="C43" s="162"/>
      <c r="D43" s="166"/>
      <c r="E43" s="164" t="s">
        <v>389</v>
      </c>
      <c r="F43" s="167" t="s">
        <v>391</v>
      </c>
      <c r="G43" s="164" t="s">
        <v>392</v>
      </c>
      <c r="H43" s="167" t="s">
        <v>391</v>
      </c>
    </row>
    <row r="44" ht="25.5" customHeight="1">
      <c r="C44" s="162"/>
      <c r="D44" s="168" t="s">
        <v>305</v>
      </c>
      <c r="E44" s="169">
        <v>62.2</v>
      </c>
      <c r="F44" s="170">
        <v>57.4</v>
      </c>
      <c r="G44" s="171">
        <v>49.5</v>
      </c>
      <c r="H44" s="172">
        <v>47.5</v>
      </c>
    </row>
    <row r="45" ht="25.5" customHeight="1">
      <c r="C45" s="162"/>
      <c r="D45" s="173" t="s">
        <v>396</v>
      </c>
      <c r="E45" s="174">
        <v>51.7</v>
      </c>
      <c r="F45" s="175">
        <v>47.5</v>
      </c>
      <c r="G45" s="176">
        <v>57.6</v>
      </c>
      <c r="H45" s="177">
        <v>53.4</v>
      </c>
    </row>
    <row r="46" ht="25.5" customHeight="1">
      <c r="C46" s="162"/>
      <c r="D46" s="173" t="s">
        <v>398</v>
      </c>
      <c r="E46" s="174">
        <v>50.7</v>
      </c>
      <c r="F46" s="178">
        <v>46.5</v>
      </c>
      <c r="G46" s="179">
        <v>63.1</v>
      </c>
      <c r="H46" s="177">
        <v>56.5</v>
      </c>
    </row>
    <row r="47" ht="25.5" customHeight="1">
      <c r="C47" s="162"/>
      <c r="D47" s="181" t="s">
        <v>400</v>
      </c>
      <c r="E47" s="182">
        <v>53.8</v>
      </c>
      <c r="F47" s="183">
        <v>49.3</v>
      </c>
      <c r="G47" s="184">
        <v>61.0</v>
      </c>
      <c r="H47" s="185">
        <v>54.5</v>
      </c>
    </row>
    <row r="48" ht="12.75" customHeight="1"/>
    <row r="49" ht="12.75" customHeight="1"/>
    <row r="50" ht="12.75" customHeight="1">
      <c r="C50" s="186" t="s">
        <v>402</v>
      </c>
    </row>
    <row r="51" ht="12.75" customHeight="1"/>
    <row r="52" ht="31.5" customHeight="1">
      <c r="C52" s="188" t="s">
        <v>404</v>
      </c>
      <c r="D52" s="190" t="s">
        <v>405</v>
      </c>
      <c r="E52" s="192"/>
      <c r="F52" s="192"/>
      <c r="G52" s="192"/>
      <c r="H52" s="192"/>
      <c r="I52" s="194"/>
    </row>
    <row r="53" ht="27.0" customHeight="1">
      <c r="C53" s="166"/>
      <c r="D53" s="195">
        <v>30.0</v>
      </c>
      <c r="E53" s="188">
        <v>10.0</v>
      </c>
      <c r="F53" s="188">
        <v>5.0</v>
      </c>
      <c r="G53" s="188">
        <v>0.0</v>
      </c>
      <c r="H53" s="188">
        <v>-5.0</v>
      </c>
      <c r="I53" s="188">
        <v>-10.0</v>
      </c>
      <c r="J53" s="197"/>
      <c r="K53" s="197"/>
      <c r="L53" s="197"/>
      <c r="M53" s="197"/>
      <c r="N53" s="197"/>
      <c r="O53" s="197"/>
    </row>
    <row r="54" ht="45.75" customHeight="1">
      <c r="C54" s="188" t="s">
        <v>412</v>
      </c>
      <c r="D54" s="22">
        <v>19.1</v>
      </c>
      <c r="E54" s="22">
        <v>32.7</v>
      </c>
      <c r="F54" s="22">
        <v>41.9</v>
      </c>
      <c r="G54" s="22">
        <v>53.7</v>
      </c>
      <c r="H54" s="22">
        <v>66.2</v>
      </c>
      <c r="I54" s="22">
        <v>78.2</v>
      </c>
    </row>
    <row r="55" ht="45.75" customHeight="1">
      <c r="C55" s="198" t="s">
        <v>414</v>
      </c>
      <c r="D55" s="14">
        <v>29.1</v>
      </c>
      <c r="E55" s="98">
        <v>51.2</v>
      </c>
      <c r="F55" s="98">
        <v>61.7</v>
      </c>
      <c r="G55" s="98">
        <v>71.2</v>
      </c>
      <c r="H55" s="98">
        <v>78.7</v>
      </c>
      <c r="I55" s="98">
        <v>86.0</v>
      </c>
      <c r="K55" s="199"/>
      <c r="M55" s="199"/>
      <c r="O55" s="199"/>
    </row>
    <row r="56" ht="45.75" customHeight="1">
      <c r="C56" s="188" t="s">
        <v>418</v>
      </c>
      <c r="D56" s="22">
        <v>18.5</v>
      </c>
      <c r="E56" s="22">
        <v>29.1</v>
      </c>
      <c r="F56" s="22">
        <v>38.1</v>
      </c>
      <c r="G56" s="22">
        <v>51.7</v>
      </c>
      <c r="H56" s="22">
        <v>67.4</v>
      </c>
      <c r="I56" s="22">
        <v>82.1</v>
      </c>
    </row>
    <row r="57" ht="45.75" customHeight="1">
      <c r="C57" s="198" t="s">
        <v>419</v>
      </c>
      <c r="D57" s="14">
        <v>26.9</v>
      </c>
      <c r="E57" s="98">
        <v>42.5</v>
      </c>
      <c r="F57" s="98">
        <v>53.0</v>
      </c>
      <c r="G57" s="98">
        <v>66.4</v>
      </c>
      <c r="H57" s="98">
        <v>79.8</v>
      </c>
      <c r="I57" s="98">
        <v>89.9</v>
      </c>
      <c r="K57" s="199"/>
      <c r="M57" s="199"/>
      <c r="O57" s="199"/>
    </row>
    <row r="58" ht="45.75" customHeight="1">
      <c r="C58" s="188" t="s">
        <v>421</v>
      </c>
      <c r="D58" s="201">
        <v>17.9</v>
      </c>
      <c r="E58" s="201">
        <v>19.7</v>
      </c>
      <c r="F58" s="201">
        <v>21.9</v>
      </c>
      <c r="G58" s="201">
        <v>26.1</v>
      </c>
      <c r="H58" s="201">
        <v>34.1</v>
      </c>
      <c r="I58" s="201">
        <v>47.8</v>
      </c>
    </row>
    <row r="59" ht="45.75" customHeight="1">
      <c r="C59" s="198" t="s">
        <v>423</v>
      </c>
      <c r="D59" s="129">
        <v>25.3</v>
      </c>
      <c r="E59" s="107">
        <v>29.0</v>
      </c>
      <c r="F59" s="107">
        <v>32.5</v>
      </c>
      <c r="G59" s="107">
        <v>38.0</v>
      </c>
      <c r="H59" s="107">
        <v>47.3</v>
      </c>
      <c r="I59" s="98">
        <v>60.6</v>
      </c>
      <c r="K59" s="199"/>
      <c r="M59" s="199"/>
      <c r="O59" s="199"/>
    </row>
    <row r="60" ht="45.75" customHeight="1">
      <c r="C60" s="188" t="s">
        <v>424</v>
      </c>
      <c r="D60" s="22">
        <v>18.3</v>
      </c>
      <c r="E60" s="22">
        <v>35.8</v>
      </c>
      <c r="F60" s="22">
        <v>53.4</v>
      </c>
      <c r="G60" s="22">
        <v>77.4</v>
      </c>
      <c r="H60" s="22">
        <v>89.0</v>
      </c>
      <c r="I60" s="22">
        <v>93.6</v>
      </c>
    </row>
    <row r="61" ht="36.75" customHeight="1">
      <c r="C61" s="203" t="s">
        <v>423</v>
      </c>
      <c r="D61" s="32">
        <v>25.8</v>
      </c>
      <c r="E61" s="205">
        <v>48.2</v>
      </c>
      <c r="F61" s="205">
        <v>66.0</v>
      </c>
      <c r="G61" s="205">
        <v>83.6</v>
      </c>
      <c r="H61" s="205">
        <v>93.1</v>
      </c>
      <c r="I61" s="206">
        <v>95.4</v>
      </c>
      <c r="K61" s="199"/>
      <c r="M61" s="199"/>
      <c r="O61" s="199"/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</sheetData>
  <mergeCells count="7">
    <mergeCell ref="A2:C2"/>
    <mergeCell ref="D3:G3"/>
    <mergeCell ref="D42:D43"/>
    <mergeCell ref="E42:F42"/>
    <mergeCell ref="G42:H42"/>
    <mergeCell ref="D52:I52"/>
    <mergeCell ref="C52:C53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