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3100" yWindow="100" windowWidth="33060" windowHeight="18640"/>
  </bookViews>
  <sheets>
    <sheet name="Mar 2014" sheetId="3" r:id="rId1"/>
    <sheet name="Apr 2014" sheetId="1" r:id="rId2"/>
    <sheet name="May 2014" sheetId="4" r:id="rId3"/>
    <sheet name="Jun 2014" sheetId="5" r:id="rId4"/>
    <sheet name="Jul 2014" sheetId="6" r:id="rId5"/>
    <sheet name="Aug 2014" sheetId="7" r:id="rId6"/>
    <sheet name="Sep 2014" sheetId="8" r:id="rId7"/>
    <sheet name="Oct 2014" sheetId="9" r:id="rId8"/>
    <sheet name="Nov 2014" sheetId="10" r:id="rId9"/>
    <sheet name="Dec 2014" sheetId="11" r:id="rId10"/>
  </sheets>
  <definedNames>
    <definedName name="August" localSheetId="9">SUM(tblIncome[Amount])</definedName>
    <definedName name="August" localSheetId="8">SUM(tblIncome[Amount])</definedName>
    <definedName name="August" localSheetId="7">SUM(tblIncome[Amount])</definedName>
    <definedName name="August" localSheetId="6">SUM(tblIncome[Amount])</definedName>
    <definedName name="August">SUM(tblIncome[Amount])</definedName>
    <definedName name="July" localSheetId="5">SUM(tblIncome[Amount])</definedName>
    <definedName name="July" localSheetId="9">SUM(tblIncome[Amount])</definedName>
    <definedName name="July" localSheetId="8">SUM(tblIncome[Amount])</definedName>
    <definedName name="July" localSheetId="7">SUM(tblIncome[Amount])</definedName>
    <definedName name="July" localSheetId="6">SUM(tblIncome[Amount])</definedName>
    <definedName name="July">SUM(tblIncome[Amount])</definedName>
    <definedName name="Nov" localSheetId="9">SUM(tblIncome[Amount])</definedName>
    <definedName name="Nov" localSheetId="8">SUM(tblIncome[Amount])</definedName>
    <definedName name="Nov">SUM(tblIncome[Amount])</definedName>
    <definedName name="Oct" localSheetId="9">SUM(tblIncome[Amount])</definedName>
    <definedName name="Oct" localSheetId="8">SUM(tblIncome[Amount])</definedName>
    <definedName name="Oct">SUM(tblIncome[Amount])</definedName>
    <definedName name="Sept" localSheetId="9">SUM(tblExpenses[Amount])</definedName>
    <definedName name="Sept" localSheetId="8">SUM(tblExpenses[Amount])</definedName>
    <definedName name="Sept" localSheetId="7">SUM(tblExpenses[Amount])</definedName>
    <definedName name="Sept">SUM(tblExpenses[Amount])</definedName>
    <definedName name="TotalMonthlyExpenses" localSheetId="5">SUM(tblExpenses791113[Amount])</definedName>
    <definedName name="TotalMonthlyExpenses" localSheetId="9">SUM(tblExpenses79111315171921[Amount])</definedName>
    <definedName name="TotalMonthlyExpenses" localSheetId="4">SUM(tblExpenses7911[Amount])</definedName>
    <definedName name="TotalMonthlyExpenses" localSheetId="3">SUM(tblExpenses79[Amount])</definedName>
    <definedName name="TotalMonthlyExpenses" localSheetId="0">SUM(tblExpenses5[Amount])</definedName>
    <definedName name="TotalMonthlyExpenses" localSheetId="2">SUM(tblExpenses7[Amount])</definedName>
    <definedName name="TotalMonthlyExpenses" localSheetId="8">SUM(tblExpenses791113151719[Amount])</definedName>
    <definedName name="TotalMonthlyExpenses" localSheetId="7">SUM(tblExpenses7911131517[Amount])</definedName>
    <definedName name="TotalMonthlyExpenses" localSheetId="6">SUM(tblExpenses79111315[Amount])</definedName>
    <definedName name="TotalMonthlyExpenses">SUM(tblExpenses[Amount])</definedName>
    <definedName name="TotalMonthlyIncome" localSheetId="5">SUM(tblIncome681012[Amount])</definedName>
    <definedName name="TotalMonthlyIncome" localSheetId="9">SUM(tblIncome68101214161820[Amount])</definedName>
    <definedName name="TotalMonthlyIncome" localSheetId="4">SUM(tblIncome6810[Amount])</definedName>
    <definedName name="TotalMonthlyIncome" localSheetId="3">SUM(tblIncome68[Amount])</definedName>
    <definedName name="TotalMonthlyIncome" localSheetId="0">SUM(tblIncome4[Amount $])</definedName>
    <definedName name="TotalMonthlyIncome" localSheetId="2">SUM(tblIncome6[Amount])</definedName>
    <definedName name="TotalMonthlyIncome" localSheetId="8">SUM(tblIncome681012141618[Amount])</definedName>
    <definedName name="TotalMonthlyIncome" localSheetId="7">SUM(tblIncome6810121416[Amount])</definedName>
    <definedName name="TotalMonthlyIncome" localSheetId="6">SUM(tblIncome68101214[Amount])</definedName>
    <definedName name="TotalMonthlyIncome">SUM(tblIncome[Amount])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3" l="1"/>
  <c r="C41" i="3"/>
  <c r="D39" i="3"/>
  <c r="C39" i="3"/>
  <c r="C24" i="3"/>
  <c r="D24" i="3"/>
  <c r="G9" i="11"/>
  <c r="F9" i="11"/>
  <c r="E9" i="11"/>
  <c r="H4" i="11"/>
  <c r="E4" i="11"/>
  <c r="G9" i="10"/>
  <c r="F9" i="10"/>
  <c r="E9" i="10"/>
  <c r="H4" i="10"/>
  <c r="E4" i="10"/>
  <c r="G9" i="9"/>
  <c r="F9" i="9"/>
  <c r="E9" i="9"/>
  <c r="H4" i="9"/>
  <c r="E4" i="9"/>
  <c r="G9" i="8"/>
  <c r="F9" i="8"/>
  <c r="E9" i="8"/>
  <c r="H4" i="8"/>
  <c r="E4" i="8"/>
  <c r="G9" i="7"/>
  <c r="F9" i="7"/>
  <c r="E9" i="7"/>
  <c r="H4" i="7"/>
  <c r="E4" i="7"/>
  <c r="G9" i="6"/>
  <c r="F9" i="6"/>
  <c r="E9" i="6"/>
  <c r="H4" i="6"/>
  <c r="E4" i="6"/>
  <c r="G9" i="5"/>
  <c r="F9" i="5"/>
  <c r="E9" i="5"/>
  <c r="H4" i="5"/>
  <c r="E4" i="5"/>
  <c r="G9" i="4"/>
  <c r="F9" i="4"/>
  <c r="E9" i="4"/>
  <c r="H4" i="4"/>
  <c r="E4" i="4"/>
  <c r="I11" i="3"/>
  <c r="H11" i="3"/>
  <c r="G11" i="3"/>
  <c r="J6" i="3"/>
  <c r="G6" i="3"/>
  <c r="E9" i="1"/>
  <c r="E4" i="1"/>
  <c r="G9" i="1"/>
  <c r="H4" i="1"/>
  <c r="F9" i="1"/>
</calcChain>
</file>

<file path=xl/sharedStrings.xml><?xml version="1.0" encoding="utf-8"?>
<sst xmlns="http://schemas.openxmlformats.org/spreadsheetml/2006/main" count="298" uniqueCount="60">
  <si>
    <t>Item</t>
  </si>
  <si>
    <t>Amount</t>
  </si>
  <si>
    <t>Income 1</t>
  </si>
  <si>
    <t>Income 2</t>
  </si>
  <si>
    <t>Other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</si>
  <si>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</si>
  <si>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</si>
  <si>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</si>
  <si>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</si>
  <si>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</si>
  <si>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</si>
  <si>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</si>
  <si>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</si>
  <si>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</si>
  <si>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Auto Insurance</t>
  </si>
  <si>
    <t>Balance</t>
  </si>
  <si>
    <t>Total Monthly Expenses</t>
  </si>
  <si>
    <t>Total Monthly Income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</si>
  <si>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</si>
  <si>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</si>
  <si>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</si>
  <si>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</si>
  <si>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</si>
  <si>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</si>
  <si>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</si>
  <si>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</si>
  <si>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MARCH BUDGET</t>
  </si>
  <si>
    <t>Prodigious</t>
  </si>
  <si>
    <t>Dreamstaffing</t>
  </si>
  <si>
    <t>Amount2</t>
  </si>
  <si>
    <t>Amount $</t>
  </si>
  <si>
    <t xml:space="preserve">Amount ₡ </t>
  </si>
  <si>
    <t>Dolar Price:</t>
  </si>
  <si>
    <t>Renta/Alquiler</t>
  </si>
  <si>
    <t>Gasolina</t>
  </si>
  <si>
    <t>Pago Carro</t>
  </si>
  <si>
    <t>Buseta Andres</t>
  </si>
  <si>
    <t>Escuela Andres</t>
  </si>
  <si>
    <t>Limp. Casa (Victoria)</t>
  </si>
  <si>
    <t>Diario Mensual</t>
  </si>
  <si>
    <t>Tarjeta Promerica</t>
  </si>
  <si>
    <t>Tarjeta PriceSmart</t>
  </si>
  <si>
    <t>Tarjeta Servimas</t>
  </si>
  <si>
    <t>Saldos Cuentas</t>
  </si>
  <si>
    <t>Gastos Fijos</t>
  </si>
  <si>
    <t>Gastos Variables</t>
  </si>
  <si>
    <t>Pago Casa Barrio Mexico</t>
  </si>
  <si>
    <t>Cable TV Sky</t>
  </si>
  <si>
    <t>Tarjeta Credomatic David</t>
  </si>
  <si>
    <t>Prestamo Bco Nac Sintique</t>
  </si>
  <si>
    <t>Agencia Viajes Dream Trav</t>
  </si>
  <si>
    <t>Agencia Viajes Colon (David)</t>
  </si>
  <si>
    <t>Telefono Ivan</t>
  </si>
  <si>
    <t>Telefono Sintique</t>
  </si>
  <si>
    <t>Gasto Varios</t>
  </si>
  <si>
    <t>Ahorro</t>
  </si>
  <si>
    <t>Pago Miguel/John</t>
  </si>
  <si>
    <t>Total Gastos Fijos</t>
  </si>
  <si>
    <t>Total Gastos Variables</t>
  </si>
  <si>
    <t>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</si>
</sst>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 * #,##0.00_)[$₡-140A]_ ;_ * \(#,##0.00\)[$₡-140A]_ ;_ * &quot;-&quot;??_)[$₡-140A]_ ;_ @_ "/>
  </numFmts>
  <fonts count="13" x14ac:knownFonts="1">
    <font>
      <sz val="9"/>
      <color theme="3"/>
      <name val="Century Gothic"/>
      <family val="1"/>
      <scheme val="minor"/>
    </font>
    <font>
      <sz val="11"/>
      <color theme="1"/>
      <name val="Century Gothic"/>
      <family val="2"/>
      <scheme val="minor"/>
    </font>
    <font>
      <i/>
      <sz val="10"/>
      <color theme="4" tint="-0.24994659260841701"/>
      <name val="Georgia"/>
      <family val="1"/>
      <scheme val="major"/>
    </font>
    <font>
      <sz val="22"/>
      <color theme="4" tint="-0.249977111117893"/>
      <name val="Century Gothic"/>
      <family val="2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9"/>
      <color theme="3"/>
      <name val="Century Gothic"/>
      <family val="1"/>
      <scheme val="minor"/>
    </font>
    <font>
      <u/>
      <sz val="9"/>
      <color theme="10"/>
      <name val="Century Gothic"/>
      <family val="1"/>
      <scheme val="minor"/>
    </font>
    <font>
      <u/>
      <sz val="9"/>
      <color theme="11"/>
      <name val="Century Gothic"/>
      <family val="1"/>
      <scheme val="minor"/>
    </font>
    <font>
      <b/>
      <i/>
      <sz val="9"/>
      <color theme="3"/>
      <name val="Century Gothic"/>
      <scheme val="minor"/>
    </font>
    <font>
      <b/>
      <sz val="10"/>
      <color theme="4" tint="-0.24994659260841701"/>
      <name val="Georg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1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Protection="0">
      <alignment vertical="top"/>
    </xf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/>
    <xf numFmtId="0" fontId="7" fillId="0" borderId="0" xfId="3" applyBorder="1">
      <alignment vertical="top"/>
    </xf>
    <xf numFmtId="0" fontId="0" fillId="0" borderId="0" xfId="0" applyBorder="1">
      <alignment vertical="center"/>
    </xf>
    <xf numFmtId="0" fontId="2" fillId="0" borderId="1" xfId="4" applyAlignment="1">
      <alignment vertical="center"/>
    </xf>
    <xf numFmtId="0" fontId="2" fillId="0" borderId="1" xfId="4" applyAlignment="1">
      <alignment horizontal="right" vertical="center" indent="2"/>
    </xf>
    <xf numFmtId="0" fontId="4" fillId="0" borderId="0" xfId="2" applyAlignment="1">
      <alignment horizontal="left" indent="1"/>
    </xf>
    <xf numFmtId="0" fontId="2" fillId="0" borderId="1" xfId="4" applyAlignment="1">
      <alignment horizontal="left" vertical="center"/>
    </xf>
    <xf numFmtId="165" fontId="6" fillId="0" borderId="0" xfId="5" applyNumberFormat="1" applyFont="1" applyAlignment="1">
      <alignment vertical="top"/>
    </xf>
    <xf numFmtId="165" fontId="5" fillId="0" borderId="0" xfId="5" applyNumberFormat="1" applyAlignment="1">
      <alignment vertical="top"/>
    </xf>
    <xf numFmtId="165" fontId="5" fillId="0" borderId="0" xfId="5" applyNumberFormat="1" applyBorder="1" applyAlignment="1">
      <alignment vertical="top"/>
    </xf>
    <xf numFmtId="165" fontId="5" fillId="0" borderId="2" xfId="5" applyNumberFormat="1" applyBorder="1" applyAlignment="1">
      <alignment horizontal="left" vertical="top"/>
    </xf>
    <xf numFmtId="0" fontId="7" fillId="0" borderId="0" xfId="3">
      <alignment vertical="top"/>
    </xf>
    <xf numFmtId="0" fontId="0" fillId="0" borderId="0" xfId="0" applyAlignment="1">
      <alignment horizontal="center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  <xf numFmtId="0" fontId="0" fillId="0" borderId="0" xfId="0" applyAlignment="1">
      <alignment horizontal="center"/>
    </xf>
    <xf numFmtId="44" fontId="7" fillId="0" borderId="0" xfId="6" applyFont="1" applyAlignment="1">
      <alignment vertical="top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9" fontId="3" fillId="0" borderId="5" xfId="1" applyFont="1" applyFill="1" applyBorder="1" applyAlignment="1">
      <alignment horizontal="right" vertical="center" indent="1"/>
    </xf>
    <xf numFmtId="9" fontId="3" fillId="0" borderId="8" xfId="1" applyFont="1" applyFill="1" applyBorder="1" applyAlignment="1">
      <alignment horizontal="right" vertical="center" indent="1"/>
    </xf>
    <xf numFmtId="0" fontId="0" fillId="0" borderId="0" xfId="0" applyAlignment="1">
      <alignment horizontal="center"/>
    </xf>
    <xf numFmtId="0" fontId="2" fillId="0" borderId="1" xfId="4" applyAlignment="1">
      <alignment horizontal="left" vertical="center"/>
    </xf>
    <xf numFmtId="165" fontId="5" fillId="0" borderId="2" xfId="5" applyNumberFormat="1" applyBorder="1" applyAlignment="1">
      <alignment horizontal="left" vertical="top"/>
    </xf>
    <xf numFmtId="166" fontId="0" fillId="0" borderId="0" xfId="0" applyNumberFormat="1">
      <alignment vertical="center"/>
    </xf>
    <xf numFmtId="164" fontId="2" fillId="0" borderId="1" xfId="4" applyNumberFormat="1" applyAlignment="1">
      <alignment horizontal="right" vertical="center" indent="2"/>
    </xf>
    <xf numFmtId="166" fontId="2" fillId="0" borderId="1" xfId="4" applyNumberFormat="1" applyAlignment="1">
      <alignment horizontal="right" vertical="center" indent="2"/>
    </xf>
    <xf numFmtId="0" fontId="11" fillId="0" borderId="0" xfId="0" applyFont="1">
      <alignment vertical="center"/>
    </xf>
    <xf numFmtId="0" fontId="2" fillId="0" borderId="2" xfId="4" applyFont="1" applyBorder="1" applyAlignment="1">
      <alignment vertical="center"/>
    </xf>
    <xf numFmtId="164" fontId="12" fillId="0" borderId="2" xfId="4" applyNumberFormat="1" applyFont="1" applyBorder="1" applyAlignment="1">
      <alignment vertical="center"/>
    </xf>
    <xf numFmtId="166" fontId="12" fillId="0" borderId="2" xfId="4" applyNumberFormat="1" applyFont="1" applyBorder="1" applyAlignment="1">
      <alignment vertical="center"/>
    </xf>
    <xf numFmtId="166" fontId="2" fillId="0" borderId="2" xfId="4" applyNumberFormat="1" applyFont="1" applyBorder="1" applyAlignment="1">
      <alignment vertical="center"/>
    </xf>
    <xf numFmtId="0" fontId="2" fillId="0" borderId="0" xfId="4" applyFont="1" applyBorder="1" applyAlignment="1">
      <alignment vertical="center"/>
    </xf>
    <xf numFmtId="164" fontId="12" fillId="0" borderId="0" xfId="4" applyNumberFormat="1" applyFont="1" applyBorder="1" applyAlignment="1">
      <alignment vertical="center"/>
    </xf>
    <xf numFmtId="166" fontId="12" fillId="0" borderId="0" xfId="4" applyNumberFormat="1" applyFont="1" applyBorder="1" applyAlignment="1">
      <alignment vertical="center"/>
    </xf>
    <xf numFmtId="166" fontId="2" fillId="0" borderId="0" xfId="4" applyNumberFormat="1" applyFont="1" applyBorder="1" applyAlignment="1">
      <alignment vertical="center"/>
    </xf>
    <xf numFmtId="165" fontId="5" fillId="0" borderId="0" xfId="5" applyNumberFormat="1" applyBorder="1" applyAlignment="1">
      <alignment horizontal="left" vertical="top"/>
    </xf>
    <xf numFmtId="166" fontId="5" fillId="0" borderId="0" xfId="5" applyNumberFormat="1" applyBorder="1" applyAlignment="1">
      <alignment horizontal="left" vertical="top"/>
    </xf>
  </cellXfs>
  <cellStyles count="31">
    <cellStyle name="Currency" xfId="6" builtinId="4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eading 1" xfId="3" builtinId="16" customBuiltin="1"/>
    <cellStyle name="Heading 2" xfId="4" builtinId="17" customBuiltin="1"/>
    <cellStyle name="Heading 3" xfId="5" builtinId="18" customBuilti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 customBuiltin="1"/>
    <cellStyle name="Percent" xfId="1" builtinId="5"/>
    <cellStyle name="Title" xfId="2" builtinId="15" customBuiltin="1"/>
  </cellStyles>
  <dxfs count="45">
    <dxf>
      <numFmt numFmtId="166" formatCode="_ * #,##0.00_)[$₡-140A]_ ;_ * \(#,##0.00\)[$₡-140A]_ ;_ * &quot;-&quot;??_)[$₡-140A]_ ;_ @_ "/>
    </dxf>
    <dxf>
      <numFmt numFmtId="166" formatCode="_ * #,##0.00_)[$₡-140A]_ ;_ * \(#,##0.00\)[$₡-140A]_ ;_ * &quot;-&quot;??_)[$₡-140A]_ ;_ @_ 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/>
        <color theme="4" tint="-0.2499465926084170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</dxfs>
  <tableStyles count="1" defaultTableStyle="TableStyleMedium2" defaultPivotStyle="PivotStyleLight16">
    <tableStyle name="Simple Monthly Budget" pivot="0" count="2">
      <tableStyleElement type="wholeTable" dxfId="44"/>
      <tableStyleElement type="header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'Mar 2014'!$G$11:$H$11</c:f>
              <c:numCache>
                <c:formatCode>"$"#,##0</c:formatCode>
                <c:ptCount val="2"/>
                <c:pt idx="0">
                  <c:v>5780.7</c:v>
                </c:pt>
                <c:pt idx="1">
                  <c:v>2778.0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085344088"/>
        <c:axId val="2085355784"/>
      </c:barChart>
      <c:catAx>
        <c:axId val="208534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085355784"/>
        <c:crosses val="autoZero"/>
        <c:auto val="1"/>
        <c:lblAlgn val="ctr"/>
        <c:lblOffset val="100"/>
        <c:noMultiLvlLbl val="0"/>
      </c:catAx>
      <c:valAx>
        <c:axId val="2085355784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08534408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'Dec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20439560"/>
        <c:axId val="2120449800"/>
      </c:barChart>
      <c:catAx>
        <c:axId val="212043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20449800"/>
        <c:crosses val="autoZero"/>
        <c:auto val="1"/>
        <c:lblAlgn val="ctr"/>
        <c:lblOffset val="100"/>
        <c:noMultiLvlLbl val="0"/>
      </c:catAx>
      <c:valAx>
        <c:axId val="2120449800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20439560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'Apr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14996760"/>
        <c:axId val="2114986424"/>
      </c:barChart>
      <c:catAx>
        <c:axId val="21149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14986424"/>
        <c:crosses val="autoZero"/>
        <c:auto val="1"/>
        <c:lblAlgn val="ctr"/>
        <c:lblOffset val="100"/>
        <c:noMultiLvlLbl val="0"/>
      </c:catAx>
      <c:valAx>
        <c:axId val="2114986424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14996760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'May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17854568"/>
        <c:axId val="2117864808"/>
      </c:barChart>
      <c:catAx>
        <c:axId val="211785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17864808"/>
        <c:crosses val="autoZero"/>
        <c:auto val="1"/>
        <c:lblAlgn val="ctr"/>
        <c:lblOffset val="100"/>
        <c:noMultiLvlLbl val="0"/>
      </c:catAx>
      <c:valAx>
        <c:axId val="2117864808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1785456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'Jun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17921992"/>
        <c:axId val="2117932232"/>
      </c:barChart>
      <c:catAx>
        <c:axId val="211792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17932232"/>
        <c:crosses val="autoZero"/>
        <c:auto val="1"/>
        <c:lblAlgn val="ctr"/>
        <c:lblOffset val="100"/>
        <c:noMultiLvlLbl val="0"/>
      </c:catAx>
      <c:valAx>
        <c:axId val="2117932232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17921992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'Jul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17990376"/>
        <c:axId val="2118000616"/>
      </c:barChart>
      <c:catAx>
        <c:axId val="211799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18000616"/>
        <c:crosses val="autoZero"/>
        <c:auto val="1"/>
        <c:lblAlgn val="ctr"/>
        <c:lblOffset val="100"/>
        <c:noMultiLvlLbl val="0"/>
      </c:catAx>
      <c:valAx>
        <c:axId val="2118000616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17990376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'Aug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18057848"/>
        <c:axId val="2118068088"/>
      </c:barChart>
      <c:catAx>
        <c:axId val="211805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18068088"/>
        <c:crosses val="autoZero"/>
        <c:auto val="1"/>
        <c:lblAlgn val="ctr"/>
        <c:lblOffset val="100"/>
        <c:noMultiLvlLbl val="0"/>
      </c:catAx>
      <c:valAx>
        <c:axId val="2118068088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1805784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'Sep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17103288"/>
        <c:axId val="2117092968"/>
      </c:barChart>
      <c:catAx>
        <c:axId val="211710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17092968"/>
        <c:crosses val="autoZero"/>
        <c:auto val="1"/>
        <c:lblAlgn val="ctr"/>
        <c:lblOffset val="100"/>
        <c:noMultiLvlLbl val="0"/>
      </c:catAx>
      <c:valAx>
        <c:axId val="2117092968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1710328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'Oct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20304808"/>
        <c:axId val="2120315064"/>
      </c:barChart>
      <c:catAx>
        <c:axId val="212030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20315064"/>
        <c:crosses val="autoZero"/>
        <c:auto val="1"/>
        <c:lblAlgn val="ctr"/>
        <c:lblOffset val="100"/>
        <c:noMultiLvlLbl val="0"/>
      </c:catAx>
      <c:valAx>
        <c:axId val="2120315064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2030480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+mn-lt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'Nov 2014'!$E$9:$F$9</c:f>
              <c:numCache>
                <c:formatCode>"$"#,##0</c:formatCode>
                <c:ptCount val="2"/>
                <c:pt idx="0">
                  <c:v>3750.0</c:v>
                </c:pt>
                <c:pt idx="1">
                  <c:v>2336.0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7"/>
        <c:axId val="2120371448"/>
        <c:axId val="2120381672"/>
      </c:barChart>
      <c:catAx>
        <c:axId val="212037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>
                <a:latin typeface="+mn-lt"/>
              </a:defRPr>
            </a:pPr>
            <a:endParaRPr lang="en-US"/>
          </a:p>
        </c:txPr>
        <c:crossAx val="2120381672"/>
        <c:crosses val="autoZero"/>
        <c:auto val="1"/>
        <c:lblAlgn val="ctr"/>
        <c:lblOffset val="100"/>
        <c:noMultiLvlLbl val="0"/>
      </c:catAx>
      <c:valAx>
        <c:axId val="2120381672"/>
        <c:scaling>
          <c:orientation val="minMax"/>
          <c:min val="0.0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ln>
            <a:solidFill>
              <a:schemeClr val="tx2">
                <a:lumMod val="60000"/>
                <a:lumOff val="40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2120371448"/>
        <c:crosses val="autoZero"/>
        <c:crossBetween val="between"/>
        <c:minorUnit val="500.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13</xdr:row>
      <xdr:rowOff>166688</xdr:rowOff>
    </xdr:from>
    <xdr:to>
      <xdr:col>10</xdr:col>
      <xdr:colOff>76200</xdr:colOff>
      <xdr:row>38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42</xdr:row>
      <xdr:rowOff>50801</xdr:rowOff>
    </xdr:from>
    <xdr:to>
      <xdr:col>5</xdr:col>
      <xdr:colOff>17018</xdr:colOff>
      <xdr:row>44</xdr:row>
      <xdr:rowOff>146050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41300" y="11468101"/>
          <a:ext cx="561771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4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10</xdr:row>
      <xdr:rowOff>166688</xdr:rowOff>
    </xdr:from>
    <xdr:to>
      <xdr:col>8</xdr:col>
      <xdr:colOff>76200</xdr:colOff>
      <xdr:row>23</xdr:row>
      <xdr:rowOff>76200</xdr:rowOff>
    </xdr:to>
    <xdr:graphicFrame macro="">
      <xdr:nvGraphicFramePr>
        <xdr:cNvPr id="2" name="IncomeAndExpenses" descr="Column chart comparing Total Monthly Income to Total Montly Expenses." title="Income and Expens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38101</xdr:rowOff>
    </xdr:from>
    <xdr:to>
      <xdr:col>3</xdr:col>
      <xdr:colOff>29718</xdr:colOff>
      <xdr:row>26</xdr:row>
      <xdr:rowOff>133350</xdr:rowOff>
    </xdr:to>
    <xdr:sp macro="" textlink="">
      <xdr:nvSpPr>
        <xdr:cNvPr id="3" name="Data Entry Tip" descr="Need to add more income entries? Start typing below the last entry and the table will automatically expand when you press Enter." title="Data Entry Tip"/>
        <xdr:cNvSpPr/>
      </xdr:nvSpPr>
      <xdr:spPr>
        <a:xfrm>
          <a:off x="219075" y="6686551"/>
          <a:ext cx="2487168" cy="628649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Ins="137160" rtlCol="0" anchor="ctr"/>
        <a:lstStyle/>
        <a:p>
          <a:pPr algn="l"/>
          <a:r>
            <a:rPr lang="en-US" sz="800">
              <a:solidFill>
                <a:schemeClr val="tx2"/>
              </a:solidFill>
            </a:rPr>
            <a:t>Need to add more </a:t>
          </a:r>
          <a:r>
            <a:rPr lang="en-US" sz="800" baseline="0">
              <a:solidFill>
                <a:schemeClr val="tx2"/>
              </a:solidFill>
            </a:rPr>
            <a:t>entries? Start typing below the last entry and the table will automatically expand when you press </a:t>
          </a:r>
          <a:r>
            <a:rPr lang="en-US" sz="800" b="1" baseline="0">
              <a:solidFill>
                <a:schemeClr val="tx2"/>
              </a:solidFill>
            </a:rPr>
            <a:t>Enter</a:t>
          </a:r>
          <a:r>
            <a:rPr lang="en-US" sz="800" baseline="0">
              <a:solidFill>
                <a:schemeClr val="tx2"/>
              </a:solidFill>
            </a:rPr>
            <a:t>.</a:t>
          </a:r>
          <a:endParaRPr lang="en-US" sz="800">
            <a:solidFill>
              <a:schemeClr val="tx2"/>
            </a:solidFill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3" name="tblIncome4" displayName="tblIncome4" ref="B6:D9">
  <autoFilter ref="B6:D9"/>
  <tableColumns count="3">
    <tableColumn id="1" name="Item" totalsRowLabel="Total"/>
    <tableColumn id="2" name="Amount $" totalsRowFunction="sum" dataDxfId="42" totalsRowDxfId="41"/>
    <tableColumn id="3" name="Amount ₡ " dataDxfId="4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10.xml><?xml version="1.0" encoding="utf-8"?>
<table xmlns="http://schemas.openxmlformats.org/spreadsheetml/2006/main" id="10" name="tblExpenses7911" displayName="tblExpenses7911" ref="B10:C23">
  <autoFilter ref="B10:C23"/>
  <tableColumns count="2">
    <tableColumn id="1" name="Item" totalsRowLabel="Total"/>
    <tableColumn id="2" name="Amount" totalsRowFunction="sum" dataDxfId="23" totalsRowDxfId="22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ables/table11.xml><?xml version="1.0" encoding="utf-8"?>
<table xmlns="http://schemas.openxmlformats.org/spreadsheetml/2006/main" id="11" name="tblIncome681012" displayName="tblIncome681012" ref="B4:C7">
  <autoFilter ref="B4:C7"/>
  <tableColumns count="2">
    <tableColumn id="1" name="Item" totalsRowLabel="Total"/>
    <tableColumn id="2" name="Amount" totalsRowFunction="sum" dataDxfId="21" totalsRowDxfId="2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12.xml><?xml version="1.0" encoding="utf-8"?>
<table xmlns="http://schemas.openxmlformats.org/spreadsheetml/2006/main" id="12" name="tblExpenses791113" displayName="tblExpenses791113" ref="B10:C23">
  <autoFilter ref="B10:C23"/>
  <tableColumns count="2">
    <tableColumn id="1" name="Item" totalsRowLabel="Total"/>
    <tableColumn id="2" name="Amount" totalsRowFunction="sum" dataDxfId="19" totalsRowDxfId="18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ables/table13.xml><?xml version="1.0" encoding="utf-8"?>
<table xmlns="http://schemas.openxmlformats.org/spreadsheetml/2006/main" id="13" name="tblIncome68101214" displayName="tblIncome68101214" ref="B4:C7">
  <autoFilter ref="B4:C7"/>
  <tableColumns count="2">
    <tableColumn id="1" name="Item" totalsRowLabel="Total"/>
    <tableColumn id="2" name="Amount" totalsRowFunction="sum" dataDxfId="17" totalsRowDxfId="16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14.xml><?xml version="1.0" encoding="utf-8"?>
<table xmlns="http://schemas.openxmlformats.org/spreadsheetml/2006/main" id="14" name="tblExpenses79111315" displayName="tblExpenses79111315" ref="B10:C23">
  <autoFilter ref="B10:C23"/>
  <tableColumns count="2">
    <tableColumn id="1" name="Item" totalsRowLabel="Total"/>
    <tableColumn id="2" name="Amount" totalsRowFunction="sum" dataDxfId="15" totalsRowDxfId="14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ables/table15.xml><?xml version="1.0" encoding="utf-8"?>
<table xmlns="http://schemas.openxmlformats.org/spreadsheetml/2006/main" id="15" name="tblIncome6810121416" displayName="tblIncome6810121416" ref="B4:C7">
  <autoFilter ref="B4:C7"/>
  <tableColumns count="2">
    <tableColumn id="1" name="Item" totalsRowLabel="Total"/>
    <tableColumn id="2" name="Amount" totalsRowFunction="sum" dataDxfId="13" totalsRowDxfId="12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16.xml><?xml version="1.0" encoding="utf-8"?>
<table xmlns="http://schemas.openxmlformats.org/spreadsheetml/2006/main" id="16" name="tblExpenses7911131517" displayName="tblExpenses7911131517" ref="B10:C23">
  <autoFilter ref="B10:C23"/>
  <tableColumns count="2">
    <tableColumn id="1" name="Item" totalsRowLabel="Total"/>
    <tableColumn id="2" name="Amount" totalsRowFunction="sum" dataDxfId="11" totalsRowDxfId="10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ables/table17.xml><?xml version="1.0" encoding="utf-8"?>
<table xmlns="http://schemas.openxmlformats.org/spreadsheetml/2006/main" id="17" name="tblIncome681012141618" displayName="tblIncome681012141618" ref="B4:C7">
  <autoFilter ref="B4:C7"/>
  <tableColumns count="2">
    <tableColumn id="1" name="Item" totalsRowLabel="Total"/>
    <tableColumn id="2" name="Amount" totalsRowFunction="sum" dataDxfId="9" totalsRowDxfId="8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18.xml><?xml version="1.0" encoding="utf-8"?>
<table xmlns="http://schemas.openxmlformats.org/spreadsheetml/2006/main" id="18" name="tblExpenses791113151719" displayName="tblExpenses791113151719" ref="B10:C23">
  <autoFilter ref="B10:C23"/>
  <tableColumns count="2">
    <tableColumn id="1" name="Item" totalsRowLabel="Total"/>
    <tableColumn id="2" name="Amount" totalsRowFunction="sum" dataDxfId="7" totalsRowDxfId="6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List of each monthly expenses andl amount of each expense."/>
    </ext>
  </extLst>
</table>
</file>

<file path=xl/tables/table19.xml><?xml version="1.0" encoding="utf-8"?>
<table xmlns="http://schemas.openxmlformats.org/spreadsheetml/2006/main" id="19" name="tblIncome68101214161820" displayName="tblIncome68101214161820" ref="B4:C7">
  <autoFilter ref="B4:C7"/>
  <tableColumns count="2">
    <tableColumn id="1" name="Item" totalsRowLabel="Total"/>
    <tableColumn id="2" name="Amount" totalsRowFunction="sum" dataDxfId="5" totalsRowDxfId="4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2.xml><?xml version="1.0" encoding="utf-8"?>
<table xmlns="http://schemas.openxmlformats.org/spreadsheetml/2006/main" id="4" name="tblExpenses5" displayName="tblExpenses5" ref="B12:E39">
  <autoFilter ref="B12:E39"/>
  <tableColumns count="4">
    <tableColumn id="1" name="Item" totalsRowLabel="Total"/>
    <tableColumn id="2" name="Amount" totalsRowFunction="sum" dataDxfId="39" totalsRowDxfId="38"/>
    <tableColumn id="3" name="Amount2" dataDxfId="1"/>
    <tableColumn id="4" name="Saldos Cuentas" dataDxfId="0"/>
  </tableColumns>
  <tableStyleInfo name="Simple Monthly Budget" showFirstColumn="0" showLastColumn="0" showRowStripes="1" showColumnStripes="0"/>
</table>
</file>

<file path=xl/tables/table20.xml><?xml version="1.0" encoding="utf-8"?>
<table xmlns="http://schemas.openxmlformats.org/spreadsheetml/2006/main" id="20" name="tblExpenses79111315171921" displayName="tblExpenses79111315171921" ref="B10:C23">
  <autoFilter ref="B10:C23"/>
  <tableColumns count="2">
    <tableColumn id="1" name="Item" totalsRowLabel="Total"/>
    <tableColumn id="2" name="Amount" totalsRowFunction="sum" dataDxfId="3" totalsRowDxfId="2"/>
  </tableColumns>
  <tableStyleInfo name="Simple Monthly Budget" showFirstColumn="0" showLastColumn="0" showRowStripes="1" showColumnStripes="0"/>
</table>
</file>

<file path=xl/tables/table3.xml><?xml version="1.0" encoding="utf-8"?>
<table xmlns="http://schemas.openxmlformats.org/spreadsheetml/2006/main" id="1" name="tblIncome" displayName="tblIncome" ref="B4:C7">
  <autoFilter ref="B4:C7"/>
  <tableColumns count="2">
    <tableColumn id="1" name="Item" totalsRowLabel="Total"/>
    <tableColumn id="2" name="Amount" totalsRowFunction="sum" dataDxfId="37" totalsRowDxfId="36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4.xml><?xml version="1.0" encoding="utf-8"?>
<table xmlns="http://schemas.openxmlformats.org/spreadsheetml/2006/main" id="2" name="tblExpenses" displayName="tblExpenses" ref="B10:C23">
  <autoFilter ref="B10:C23"/>
  <tableColumns count="2">
    <tableColumn id="1" name="Item" totalsRowLabel="Total"/>
    <tableColumn id="2" name="Amount" totalsRowFunction="sum" dataDxfId="35" totalsRowDxfId="34"/>
  </tableColumns>
  <tableStyleInfo name="Simple Monthly Budget" showFirstColumn="0" showLastColumn="0" showRowStripes="1" showColumnStripes="0"/>
</table>
</file>

<file path=xl/tables/table5.xml><?xml version="1.0" encoding="utf-8"?>
<table xmlns="http://schemas.openxmlformats.org/spreadsheetml/2006/main" id="5" name="tblIncome6" displayName="tblIncome6" ref="B4:C7">
  <autoFilter ref="B4:C7"/>
  <tableColumns count="2">
    <tableColumn id="1" name="Item" totalsRowLabel="Total"/>
    <tableColumn id="2" name="Amount" totalsRowFunction="sum" dataDxfId="33" totalsRowDxfId="32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6.xml><?xml version="1.0" encoding="utf-8"?>
<table xmlns="http://schemas.openxmlformats.org/spreadsheetml/2006/main" id="6" name="tblExpenses7" displayName="tblExpenses7" ref="B10:C23">
  <autoFilter ref="B10:C23"/>
  <tableColumns count="2">
    <tableColumn id="1" name="Item" totalsRowLabel="Total"/>
    <tableColumn id="2" name="Amount" totalsRowFunction="sum" dataDxfId="31" totalsRowDxfId="30"/>
  </tableColumns>
  <tableStyleInfo name="Simple Monthly Budget" showFirstColumn="0" showLastColumn="0" showRowStripes="1" showColumnStripes="0"/>
</table>
</file>

<file path=xl/tables/table7.xml><?xml version="1.0" encoding="utf-8"?>
<table xmlns="http://schemas.openxmlformats.org/spreadsheetml/2006/main" id="7" name="tblIncome68" displayName="tblIncome68" ref="B4:C7">
  <autoFilter ref="B4:C7"/>
  <tableColumns count="2">
    <tableColumn id="1" name="Item" totalsRowLabel="Total"/>
    <tableColumn id="2" name="Amount" totalsRowFunction="sum" dataDxfId="29" totalsRowDxfId="28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ables/table8.xml><?xml version="1.0" encoding="utf-8"?>
<table xmlns="http://schemas.openxmlformats.org/spreadsheetml/2006/main" id="8" name="tblExpenses79" displayName="tblExpenses79" ref="B10:C23">
  <autoFilter ref="B10:C23"/>
  <tableColumns count="2">
    <tableColumn id="1" name="Item" totalsRowLabel="Total"/>
    <tableColumn id="2" name="Amount" totalsRowFunction="sum" dataDxfId="27" totalsRowDxfId="26"/>
  </tableColumns>
  <tableStyleInfo name="Simple Monthly Budget" showFirstColumn="0" showLastColumn="0" showRowStripes="1" showColumnStripes="0"/>
</table>
</file>

<file path=xl/tables/table9.xml><?xml version="1.0" encoding="utf-8"?>
<table xmlns="http://schemas.openxmlformats.org/spreadsheetml/2006/main" id="9" name="tblIncome6810" displayName="tblIncome6810" ref="B4:C7">
  <autoFilter ref="B4:C7"/>
  <tableColumns count="2">
    <tableColumn id="1" name="Item" totalsRowLabel="Total"/>
    <tableColumn id="2" name="Amount" totalsRowFunction="sum" dataDxfId="25" totalsRowDxfId="24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List of each monthly income and amount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19.xml"/><Relationship Id="rId3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5.xml"/><Relationship Id="rId3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7.xml"/><Relationship Id="rId3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.xml"/><Relationship Id="rId3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1.xml"/><Relationship Id="rId3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13.xml"/><Relationship Id="rId3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J41"/>
  <sheetViews>
    <sheetView showGridLines="0" tabSelected="1" workbookViewId="0">
      <selection activeCell="E3" sqref="E3"/>
    </sheetView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5.83203125" customWidth="1"/>
    <col min="4" max="4" width="21.5" bestFit="1" customWidth="1"/>
    <col min="5" max="5" width="17.5" customWidth="1"/>
    <col min="6" max="6" width="10.33203125" customWidth="1"/>
    <col min="7" max="8" width="25.5" customWidth="1"/>
    <col min="9" max="10" width="12.6640625" customWidth="1"/>
    <col min="11" max="11" width="3.33203125" customWidth="1"/>
  </cols>
  <sheetData>
    <row r="1" spans="1:10" ht="40.5" customHeight="1">
      <c r="A1" s="7" t="s">
        <v>26</v>
      </c>
    </row>
    <row r="2" spans="1:10" ht="40.5" customHeight="1">
      <c r="A2" s="7"/>
    </row>
    <row r="3" spans="1:10" ht="21" customHeight="1">
      <c r="B3" s="13" t="s">
        <v>32</v>
      </c>
      <c r="C3" s="18">
        <v>550</v>
      </c>
    </row>
    <row r="5" spans="1:10" ht="21" customHeight="1" thickBot="1">
      <c r="B5" s="13" t="s">
        <v>21</v>
      </c>
      <c r="C5" s="2"/>
      <c r="D5" s="2"/>
      <c r="E5" s="2"/>
      <c r="G5" s="3" t="s">
        <v>20</v>
      </c>
      <c r="H5" s="4"/>
      <c r="I5" s="4"/>
    </row>
    <row r="6" spans="1:10" ht="21" customHeight="1" thickTop="1" thickBot="1">
      <c r="B6" s="5" t="s">
        <v>0</v>
      </c>
      <c r="C6" s="6" t="s">
        <v>30</v>
      </c>
      <c r="D6" s="6" t="s">
        <v>31</v>
      </c>
      <c r="E6" s="6"/>
      <c r="G6" s="19">
        <f>TotalMonthlyExpenses</f>
        <v>2778</v>
      </c>
      <c r="H6" s="20"/>
      <c r="I6" s="20"/>
      <c r="J6" s="23">
        <f>TotalMonthlyExpenses/TotalMonthlyIncome</f>
        <v>0.48056463750064871</v>
      </c>
    </row>
    <row r="7" spans="1:10" ht="21" customHeight="1" thickBot="1">
      <c r="B7" t="s">
        <v>27</v>
      </c>
      <c r="C7" s="1">
        <v>1742.7</v>
      </c>
      <c r="D7" s="28">
        <v>0</v>
      </c>
      <c r="E7" s="28"/>
      <c r="G7" s="21"/>
      <c r="H7" s="22"/>
      <c r="I7" s="22"/>
      <c r="J7" s="24"/>
    </row>
    <row r="8" spans="1:10" ht="21" customHeight="1" thickTop="1">
      <c r="B8" t="s">
        <v>28</v>
      </c>
      <c r="C8" s="1">
        <v>2100</v>
      </c>
      <c r="D8" s="28">
        <v>0</v>
      </c>
      <c r="E8" s="28"/>
    </row>
    <row r="9" spans="1:10" ht="21" customHeight="1" thickBot="1">
      <c r="B9" t="s">
        <v>4</v>
      </c>
      <c r="C9" s="1">
        <v>1938</v>
      </c>
      <c r="D9" s="28">
        <v>0</v>
      </c>
      <c r="E9" s="28"/>
      <c r="G9" s="13" t="s">
        <v>22</v>
      </c>
      <c r="H9" s="2"/>
      <c r="I9" s="2"/>
    </row>
    <row r="10" spans="1:10" ht="21" customHeight="1" thickBot="1">
      <c r="B10" s="25"/>
      <c r="C10" s="25"/>
      <c r="D10" s="14"/>
      <c r="E10" s="17"/>
      <c r="G10" s="15" t="s">
        <v>17</v>
      </c>
      <c r="H10" s="15" t="s">
        <v>16</v>
      </c>
      <c r="I10" s="26" t="s">
        <v>15</v>
      </c>
      <c r="J10" s="26"/>
    </row>
    <row r="11" spans="1:10" ht="21" customHeight="1" thickBot="1">
      <c r="B11" s="13" t="s">
        <v>19</v>
      </c>
      <c r="C11" s="2"/>
      <c r="D11" s="2"/>
      <c r="E11" s="2"/>
      <c r="G11" s="16">
        <f>TotalMonthlyIncome</f>
        <v>5780.7</v>
      </c>
      <c r="H11" s="16">
        <f>TotalMonthlyExpenses</f>
        <v>2778</v>
      </c>
      <c r="I11" s="27">
        <f>TotalMonthlyIncome-TotalMonthlyExpenses</f>
        <v>3002.7</v>
      </c>
      <c r="J11" s="27"/>
    </row>
    <row r="12" spans="1:10" ht="21" customHeight="1" thickBot="1">
      <c r="B12" s="5" t="s">
        <v>0</v>
      </c>
      <c r="C12" s="6" t="s">
        <v>1</v>
      </c>
      <c r="D12" s="6" t="s">
        <v>29</v>
      </c>
      <c r="E12" s="6" t="s">
        <v>43</v>
      </c>
      <c r="G12" s="9"/>
      <c r="H12" s="10"/>
      <c r="I12" s="11"/>
      <c r="J12" s="11"/>
    </row>
    <row r="13" spans="1:10" ht="21" customHeight="1" thickBot="1">
      <c r="B13" s="5" t="s">
        <v>44</v>
      </c>
      <c r="C13" s="29"/>
      <c r="D13" s="30"/>
      <c r="E13" s="30"/>
      <c r="G13" s="9"/>
      <c r="H13" s="10"/>
      <c r="I13" s="11"/>
      <c r="J13" s="11"/>
    </row>
    <row r="14" spans="1:10" ht="21" customHeight="1">
      <c r="B14" t="s">
        <v>33</v>
      </c>
      <c r="C14" s="1">
        <v>550</v>
      </c>
      <c r="D14" s="28"/>
      <c r="E14" s="28"/>
    </row>
    <row r="15" spans="1:10" ht="21" customHeight="1">
      <c r="B15" t="s">
        <v>39</v>
      </c>
      <c r="C15" s="1"/>
      <c r="D15" s="28">
        <v>250000</v>
      </c>
      <c r="E15" s="28"/>
    </row>
    <row r="16" spans="1:10" ht="21" customHeight="1">
      <c r="B16" t="s">
        <v>35</v>
      </c>
      <c r="C16" s="1">
        <v>273</v>
      </c>
      <c r="D16" s="28"/>
      <c r="E16" s="28"/>
    </row>
    <row r="17" spans="2:5" ht="21" customHeight="1">
      <c r="B17" t="s">
        <v>49</v>
      </c>
      <c r="C17" s="1">
        <v>181</v>
      </c>
      <c r="D17" s="28"/>
      <c r="E17" s="28"/>
    </row>
    <row r="18" spans="2:5" ht="21" customHeight="1">
      <c r="B18" t="s">
        <v>38</v>
      </c>
      <c r="C18" s="1"/>
      <c r="D18" s="28">
        <v>120000</v>
      </c>
      <c r="E18" s="28"/>
    </row>
    <row r="19" spans="2:5" ht="21" customHeight="1">
      <c r="B19" t="s">
        <v>46</v>
      </c>
      <c r="C19" s="1"/>
      <c r="D19" s="28">
        <v>145000</v>
      </c>
      <c r="E19" s="28"/>
    </row>
    <row r="20" spans="2:5" ht="21" customHeight="1">
      <c r="B20" t="s">
        <v>36</v>
      </c>
      <c r="C20" s="1"/>
      <c r="D20" s="28">
        <v>34000</v>
      </c>
      <c r="E20" s="28"/>
    </row>
    <row r="21" spans="2:5" ht="21" customHeight="1">
      <c r="B21" t="s">
        <v>47</v>
      </c>
      <c r="C21" s="1">
        <v>70</v>
      </c>
      <c r="D21" s="28"/>
      <c r="E21" s="28"/>
    </row>
    <row r="22" spans="2:5" ht="21" customHeight="1">
      <c r="B22" t="s">
        <v>48</v>
      </c>
      <c r="C22" s="1"/>
      <c r="D22" s="28">
        <v>77000</v>
      </c>
      <c r="E22" s="28"/>
    </row>
    <row r="23" spans="2:5" ht="21" customHeight="1" thickBot="1">
      <c r="B23" t="s">
        <v>56</v>
      </c>
      <c r="C23" s="1"/>
      <c r="D23" s="28">
        <v>138000</v>
      </c>
      <c r="E23" s="28"/>
    </row>
    <row r="24" spans="2:5" ht="21" customHeight="1">
      <c r="B24" s="32" t="s">
        <v>57</v>
      </c>
      <c r="C24" s="33">
        <f>SUM(C14:C23)</f>
        <v>1074</v>
      </c>
      <c r="D24" s="34">
        <f>SUM(D14:D23)</f>
        <v>764000</v>
      </c>
      <c r="E24" s="32"/>
    </row>
    <row r="25" spans="2:5" ht="21" customHeight="1" thickBot="1">
      <c r="B25" s="31"/>
      <c r="C25" s="1"/>
      <c r="D25" s="28"/>
      <c r="E25" s="28"/>
    </row>
    <row r="26" spans="2:5" ht="21" customHeight="1" thickBot="1">
      <c r="B26" s="5" t="s">
        <v>45</v>
      </c>
      <c r="C26" s="29"/>
      <c r="D26" s="30"/>
      <c r="E26" s="30"/>
    </row>
    <row r="27" spans="2:5" ht="21" customHeight="1">
      <c r="B27" t="s">
        <v>34</v>
      </c>
      <c r="C27" s="1"/>
      <c r="D27" s="28">
        <v>100000</v>
      </c>
      <c r="E27" s="28"/>
    </row>
    <row r="28" spans="2:5" ht="21" customHeight="1">
      <c r="B28" t="s">
        <v>12</v>
      </c>
      <c r="C28" s="1"/>
      <c r="D28" s="28">
        <v>22000</v>
      </c>
      <c r="E28" s="28"/>
    </row>
    <row r="29" spans="2:5" ht="21" customHeight="1">
      <c r="B29" t="s">
        <v>52</v>
      </c>
      <c r="C29" s="1"/>
      <c r="D29" s="28">
        <v>17000</v>
      </c>
      <c r="E29" s="28"/>
    </row>
    <row r="30" spans="2:5" ht="21" customHeight="1">
      <c r="B30" t="s">
        <v>53</v>
      </c>
      <c r="C30" s="1"/>
      <c r="D30" s="28">
        <v>15000</v>
      </c>
      <c r="E30" s="28"/>
    </row>
    <row r="31" spans="2:5" ht="21" customHeight="1">
      <c r="B31" t="s">
        <v>37</v>
      </c>
      <c r="C31" s="1"/>
      <c r="D31" s="28">
        <v>30000</v>
      </c>
      <c r="E31" s="28"/>
    </row>
    <row r="32" spans="2:5" ht="21" customHeight="1">
      <c r="B32" t="s">
        <v>50</v>
      </c>
      <c r="C32" s="1">
        <v>75</v>
      </c>
      <c r="D32" s="28"/>
      <c r="E32" s="28"/>
    </row>
    <row r="33" spans="2:5" ht="21" customHeight="1">
      <c r="B33" t="s">
        <v>51</v>
      </c>
      <c r="C33" s="1">
        <v>40</v>
      </c>
      <c r="D33" s="28">
        <v>20000</v>
      </c>
      <c r="E33" s="28"/>
    </row>
    <row r="34" spans="2:5" ht="21" customHeight="1">
      <c r="B34" t="s">
        <v>41</v>
      </c>
      <c r="C34" s="1">
        <v>100</v>
      </c>
      <c r="D34" s="28">
        <v>100000</v>
      </c>
      <c r="E34" s="28"/>
    </row>
    <row r="35" spans="2:5" ht="21" customHeight="1">
      <c r="B35" t="s">
        <v>42</v>
      </c>
      <c r="C35" s="1"/>
      <c r="D35" s="28">
        <v>100000</v>
      </c>
      <c r="E35" s="28"/>
    </row>
    <row r="36" spans="2:5" ht="21" customHeight="1">
      <c r="B36" t="s">
        <v>40</v>
      </c>
      <c r="C36" s="1">
        <v>100</v>
      </c>
      <c r="D36" s="28">
        <v>100000</v>
      </c>
      <c r="E36" s="28"/>
    </row>
    <row r="37" spans="2:5" ht="21" customHeight="1">
      <c r="B37" t="s">
        <v>54</v>
      </c>
      <c r="C37" s="1"/>
      <c r="D37" s="28">
        <v>150000</v>
      </c>
      <c r="E37" s="28"/>
    </row>
    <row r="38" spans="2:5" ht="21" customHeight="1" thickBot="1">
      <c r="B38" t="s">
        <v>55</v>
      </c>
      <c r="C38" s="1"/>
      <c r="D38" s="28">
        <v>100000</v>
      </c>
      <c r="E38" s="28"/>
    </row>
    <row r="39" spans="2:5" ht="21" customHeight="1">
      <c r="B39" s="32" t="s">
        <v>58</v>
      </c>
      <c r="C39" s="33">
        <f>SUM(C29:C38)</f>
        <v>315</v>
      </c>
      <c r="D39" s="34">
        <f>SUM(D29:D38)</f>
        <v>632000</v>
      </c>
      <c r="E39" s="35"/>
    </row>
    <row r="40" spans="2:5" ht="21" customHeight="1">
      <c r="B40" s="36"/>
      <c r="C40" s="37"/>
      <c r="D40" s="38"/>
      <c r="E40" s="39"/>
    </row>
    <row r="41" spans="2:5" ht="21" customHeight="1">
      <c r="B41" s="13" t="s">
        <v>59</v>
      </c>
      <c r="C41" s="40">
        <f>C24+C39</f>
        <v>1389</v>
      </c>
      <c r="D41" s="41">
        <f>D24+D39</f>
        <v>1396000</v>
      </c>
      <c r="E41" s="39"/>
    </row>
  </sheetData>
  <mergeCells count="5">
    <mergeCell ref="G6:I7"/>
    <mergeCell ref="J6:J7"/>
    <mergeCell ref="B10:C10"/>
    <mergeCell ref="I10:J10"/>
    <mergeCell ref="I11:J11"/>
  </mergeCells>
  <conditionalFormatting sqref="G6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{FB9E9CA7-7190-47F5-9571-15DFE29E6580}</x14:id>
        </ext>
      </extLst>
    </cfRule>
  </conditionalFormatting>
  <printOptions horizontalCentered="1"/>
  <pageMargins left="0.7" right="0.7" top="0.75" bottom="0.75" header="0.3" footer="0.3"/>
  <pageSetup fitToHeight="0" orientation="landscape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9E9CA7-7190-47F5-9571-15DFE29E6580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G6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{71F71D3F-4E9D-46EA-9111-A0B0D0031641}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F71D3F-4E9D-46EA-9111-A0B0D0031641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A1:H23"/>
  <sheetViews>
    <sheetView showGridLines="0" topLeftCell="A28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8" t="s">
        <v>17</v>
      </c>
      <c r="F8" s="8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2">
        <f>TotalMonthlyIncome</f>
        <v>3750</v>
      </c>
      <c r="F9" s="12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H4:H5"/>
    <mergeCell ref="B8:C8"/>
    <mergeCell ref="E4:G5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25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{38E9BC0A-1908-4170-89E6-17FE9D9AF014}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E9BC0A-1908-4170-89E6-17FE9D9AF01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{6F2993E7-76AD-4DA5-BDE4-CCF0855C368F}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2993E7-76AD-4DA5-BDE4-CCF0855C368F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{23A873CB-F656-4A24-A46C-301C90EF78FD}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A873CB-F656-4A24-A46C-301C90EF78FD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{D6DBB3DD-2AEC-42C0-9281-C6899DDCFB37}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BB3DD-2AEC-42C0-9281-C6899DDCFB37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{C2ECACD8-431E-420E-BD1D-7E0798B3B8A4}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ECACD8-431E-420E-BD1D-7E0798B3B8A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{55EC8361-A417-4106-B8E2-845E1FBF795B}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C8361-A417-4106-B8E2-845E1FBF795B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autoPageBreaks="0" fitToPage="1"/>
  </sheetPr>
  <dimension ref="A1:H23"/>
  <sheetViews>
    <sheetView showGridLines="0" topLeftCell="A16" workbookViewId="0"/>
  </sheetViews>
  <sheetFormatPr baseColWidth="10" defaultColWidth="8.83203125" defaultRowHeight="21" customHeight="1" x14ac:dyDescent="0"/>
  <cols>
    <col min="1" max="1" width="3.33203125" customWidth="1"/>
    <col min="2" max="2" width="22.5" customWidth="1"/>
    <col min="3" max="3" width="14.5" customWidth="1"/>
    <col min="4" max="4" width="10.33203125" customWidth="1"/>
    <col min="5" max="6" width="25.5" customWidth="1"/>
    <col min="7" max="8" width="12.6640625" customWidth="1"/>
    <col min="9" max="9" width="3.33203125" customWidth="1"/>
  </cols>
  <sheetData>
    <row r="1" spans="1:8" ht="40.5" customHeight="1">
      <c r="A1" s="7" t="s">
        <v>18</v>
      </c>
    </row>
    <row r="3" spans="1:8" ht="21" customHeight="1" thickBot="1">
      <c r="B3" s="13" t="s">
        <v>21</v>
      </c>
      <c r="C3" s="2"/>
      <c r="E3" s="3" t="s">
        <v>20</v>
      </c>
      <c r="F3" s="4"/>
      <c r="G3" s="4"/>
    </row>
    <row r="4" spans="1:8" ht="21" customHeight="1" thickTop="1" thickBot="1">
      <c r="B4" s="5" t="s">
        <v>0</v>
      </c>
      <c r="C4" s="6" t="s">
        <v>1</v>
      </c>
      <c r="E4" s="19">
        <f>TotalMonthlyExpenses</f>
        <v>2336</v>
      </c>
      <c r="F4" s="20"/>
      <c r="G4" s="20"/>
      <c r="H4" s="23">
        <f>TotalMonthlyExpenses/TotalMonthlyIncome</f>
        <v>0.62293333333333334</v>
      </c>
    </row>
    <row r="5" spans="1:8" ht="21" customHeight="1" thickBot="1">
      <c r="B5" t="s">
        <v>2</v>
      </c>
      <c r="C5" s="1">
        <v>2500</v>
      </c>
      <c r="E5" s="21"/>
      <c r="F5" s="22"/>
      <c r="G5" s="22"/>
      <c r="H5" s="24"/>
    </row>
    <row r="6" spans="1:8" ht="21" customHeight="1" thickTop="1">
      <c r="B6" t="s">
        <v>3</v>
      </c>
      <c r="C6" s="1">
        <v>1000</v>
      </c>
    </row>
    <row r="7" spans="1:8" ht="21" customHeight="1" thickBot="1">
      <c r="B7" t="s">
        <v>4</v>
      </c>
      <c r="C7" s="1">
        <v>250</v>
      </c>
      <c r="E7" s="13" t="s">
        <v>22</v>
      </c>
      <c r="F7" s="2"/>
      <c r="G7" s="2"/>
    </row>
    <row r="8" spans="1:8" ht="21" customHeight="1" thickBot="1">
      <c r="B8" s="25"/>
      <c r="C8" s="25"/>
      <c r="E8" s="15" t="s">
        <v>17</v>
      </c>
      <c r="F8" s="15" t="s">
        <v>16</v>
      </c>
      <c r="G8" s="26" t="s">
        <v>15</v>
      </c>
      <c r="H8" s="26"/>
    </row>
    <row r="9" spans="1:8" ht="21" customHeight="1" thickBot="1">
      <c r="B9" s="13" t="s">
        <v>19</v>
      </c>
      <c r="C9" s="2"/>
      <c r="E9" s="16">
        <f>TotalMonthlyIncome</f>
        <v>3750</v>
      </c>
      <c r="F9" s="16">
        <f>TotalMonthlyExpenses</f>
        <v>2336</v>
      </c>
      <c r="G9" s="27">
        <f>TotalMonthlyIncome-TotalMonthlyExpenses</f>
        <v>1414</v>
      </c>
      <c r="H9" s="27"/>
    </row>
    <row r="10" spans="1:8" ht="21" customHeight="1" thickBot="1">
      <c r="B10" s="5" t="s">
        <v>0</v>
      </c>
      <c r="C10" s="6" t="s">
        <v>1</v>
      </c>
      <c r="E10" s="9"/>
      <c r="F10" s="10"/>
      <c r="G10" s="11"/>
      <c r="H10" s="11"/>
    </row>
    <row r="11" spans="1:8" ht="21" customHeight="1">
      <c r="B11" t="s">
        <v>24</v>
      </c>
      <c r="C11" s="1">
        <v>800</v>
      </c>
    </row>
    <row r="12" spans="1:8" ht="21" customHeight="1">
      <c r="B12" t="s">
        <v>12</v>
      </c>
      <c r="C12" s="1">
        <v>120</v>
      </c>
    </row>
    <row r="13" spans="1:8" ht="21" customHeight="1">
      <c r="B13" t="s">
        <v>13</v>
      </c>
      <c r="C13" s="1">
        <v>50</v>
      </c>
    </row>
    <row r="14" spans="1:8" ht="21" customHeight="1">
      <c r="B14" t="s">
        <v>5</v>
      </c>
      <c r="C14" s="1">
        <v>45</v>
      </c>
    </row>
    <row r="15" spans="1:8" ht="21" customHeight="1">
      <c r="B15" t="s">
        <v>6</v>
      </c>
      <c r="C15" s="1">
        <v>500</v>
      </c>
    </row>
    <row r="16" spans="1:8" ht="21" customHeight="1">
      <c r="B16" t="s">
        <v>23</v>
      </c>
      <c r="C16" s="1">
        <v>273</v>
      </c>
    </row>
    <row r="17" spans="2:3" ht="21" customHeight="1">
      <c r="B17" t="s">
        <v>7</v>
      </c>
      <c r="C17" s="1">
        <v>120</v>
      </c>
    </row>
    <row r="18" spans="2:3" ht="21" customHeight="1">
      <c r="B18" t="s">
        <v>8</v>
      </c>
      <c r="C18" s="1">
        <v>50</v>
      </c>
    </row>
    <row r="19" spans="2:3" ht="21" customHeight="1">
      <c r="B19" t="s">
        <v>9</v>
      </c>
      <c r="C19" s="1">
        <v>100</v>
      </c>
    </row>
    <row r="20" spans="2:3" ht="21" customHeight="1">
      <c r="B20" t="s">
        <v>14</v>
      </c>
      <c r="C20" s="1">
        <v>78</v>
      </c>
    </row>
    <row r="21" spans="2:3" ht="21" customHeight="1">
      <c r="B21" t="s">
        <v>25</v>
      </c>
      <c r="C21" s="1">
        <v>50</v>
      </c>
    </row>
    <row r="22" spans="2:3" ht="21" customHeight="1">
      <c r="B22" t="s">
        <v>10</v>
      </c>
      <c r="C22" s="1">
        <v>100</v>
      </c>
    </row>
    <row r="23" spans="2:3" ht="21" customHeight="1">
      <c r="B23" t="s">
        <v>11</v>
      </c>
      <c r="C23" s="1">
        <v>50</v>
      </c>
    </row>
  </sheetData>
  <mergeCells count="5">
    <mergeCell ref="E4:G5"/>
    <mergeCell ref="H4:H5"/>
    <mergeCell ref="B8:C8"/>
    <mergeCell ref="G8:H8"/>
    <mergeCell ref="G9:H9"/>
  </mergeCells>
  <conditionalFormatting sqref="E4">
    <cfRule type="dataBar" priority="1">
      <dataBar showValue="0">
        <cfvo type="num" val="0"/>
        <cfvo type="num" val="TotalMonthlyIncome"/>
        <color theme="4"/>
      </dataBar>
      <extLst>
        <ext xmlns:x14="http://schemas.microsoft.com/office/spreadsheetml/2009/9/main" uri="{B025F937-C7B1-47D3-B67F-A62EFF666E3E}">
          <x14:id>{56464EF6-98E9-4916-A338-D24F59831E6E}</x14:id>
        </ext>
      </extLst>
    </cfRule>
  </conditionalFormatting>
  <printOptions horizontalCentered="1"/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464EF6-98E9-4916-A338-D24F59831E6E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E4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 2014</vt:lpstr>
      <vt:lpstr>Apr 2014</vt:lpstr>
      <vt:lpstr>May 2014</vt:lpstr>
      <vt:lpstr>Jun 2014</vt:lpstr>
      <vt:lpstr>Jul 2014</vt:lpstr>
      <vt:lpstr>Aug 2014</vt:lpstr>
      <vt:lpstr>Sep 2014</vt:lpstr>
      <vt:lpstr>Oct 2014</vt:lpstr>
      <vt:lpstr>Nov 2014</vt:lpstr>
      <vt:lpstr>Dec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Ivan Guevara</dc:creator>
  <cp:keywords/>
  <cp:lastModifiedBy>Ivan Guevara</cp:lastModifiedBy>
  <dcterms:created xsi:type="dcterms:W3CDTF">2014-03-13T21:57:27Z</dcterms:created>
  <dcterms:modified xsi:type="dcterms:W3CDTF">2014-03-14T13:55:55Z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TC034289209991</vt:lpwstr>
  </property>
</Properties>
</file>