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ta analyst\praveen sir assign\top hollywood movies\"/>
    </mc:Choice>
  </mc:AlternateContent>
  <xr:revisionPtr revIDLastSave="0" documentId="13_ncr:1_{F73627A2-E069-4C8C-92D3-BF4EF9569E98}" xr6:coauthVersionLast="47" xr6:coauthVersionMax="47" xr10:uidLastSave="{00000000-0000-0000-0000-000000000000}"/>
  <bookViews>
    <workbookView xWindow="-108" yWindow="-108" windowWidth="23256" windowHeight="12576" activeTab="5" xr2:uid="{2AABA797-5BBB-4CAA-87FD-9DE5D6884DC8}"/>
  </bookViews>
  <sheets>
    <sheet name="pivot 4" sheetId="4" r:id="rId1"/>
    <sheet name="pivot 3" sheetId="5" r:id="rId2"/>
    <sheet name="pivot 2" sheetId="6" r:id="rId3"/>
    <sheet name="pivot" sheetId="2" r:id="rId4"/>
    <sheet name="hollywood data" sheetId="1" r:id="rId5"/>
    <sheet name="Dashboard" sheetId="3" r:id="rId6"/>
    <sheet name="summary" sheetId="9" r:id="rId7"/>
  </sheets>
  <definedNames>
    <definedName name="_xlnm._FilterDatabase" localSheetId="4" hidden="1">'hollywood data'!$Q$1:$Q$1001</definedName>
    <definedName name="_xlnm._FilterDatabase" localSheetId="2" hidden="1">'pivot 2'!$A$1:$B$1516</definedName>
    <definedName name="_xlcn.WorksheetConnection_HighestHollywoodGrossingMovies2.xlsxmovies1" hidden="1">movies[]</definedName>
  </definedNames>
  <calcPr calcId="18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</pivotCaches>
  <extLst>
    <ext xmlns:x15="http://schemas.microsoft.com/office/spreadsheetml/2010/11/main" uri="{FCE2AD5D-F65C-4FA6-A056-5C36A1767C68}">
      <x15:dataModel>
        <x15:modelTables>
          <x15:modelTable id="movies" name="movies" connection="WorksheetConnection_Highest Hollywood Grossing Movies2.xlsx!movies"/>
        </x15:modelTables>
      </x15:dataModel>
    </ext>
  </extLst>
</workbook>
</file>

<file path=xl/calcChain.xml><?xml version="1.0" encoding="utf-8"?>
<calcChain xmlns="http://schemas.openxmlformats.org/spreadsheetml/2006/main">
  <c r="Q7" i="1" l="1"/>
  <c r="Q8" i="1"/>
  <c r="Q13" i="1"/>
  <c r="Q15" i="1"/>
  <c r="Q17" i="1"/>
  <c r="Q18" i="1"/>
  <c r="Q19" i="1"/>
  <c r="Q24" i="1"/>
  <c r="Q29" i="1"/>
  <c r="Q47" i="1"/>
  <c r="Q49" i="1"/>
  <c r="Q52" i="1"/>
  <c r="Q54" i="1"/>
  <c r="Q56" i="1"/>
  <c r="Q60" i="1"/>
  <c r="Q62" i="1"/>
  <c r="Q63" i="1"/>
  <c r="Q67" i="1"/>
  <c r="Q70" i="1"/>
  <c r="Q73" i="1"/>
  <c r="Q87" i="1"/>
  <c r="Q92" i="1"/>
  <c r="Q99" i="1"/>
  <c r="Q114" i="1"/>
  <c r="Q116" i="1"/>
  <c r="Q117" i="1"/>
  <c r="Q129" i="1"/>
  <c r="Q132" i="1"/>
  <c r="Q133" i="1"/>
  <c r="Q139" i="1"/>
  <c r="Q140" i="1"/>
  <c r="Q143" i="1"/>
  <c r="Q148" i="1"/>
  <c r="Q149" i="1"/>
  <c r="Q150" i="1"/>
  <c r="Q158" i="1"/>
  <c r="Q171" i="1"/>
  <c r="Q175" i="1"/>
  <c r="Q194" i="1"/>
  <c r="Q195" i="1"/>
  <c r="Q197" i="1"/>
  <c r="Q204" i="1"/>
  <c r="Q210" i="1"/>
  <c r="Q212" i="1"/>
  <c r="Q215" i="1"/>
  <c r="Q224" i="1"/>
  <c r="Q235" i="1"/>
  <c r="Q250" i="1"/>
  <c r="Q258" i="1"/>
  <c r="Q261" i="1"/>
  <c r="Q270" i="1"/>
  <c r="Q279" i="1"/>
  <c r="Q282" i="1"/>
  <c r="Q286" i="1"/>
  <c r="Q287" i="1"/>
  <c r="Q289" i="1"/>
  <c r="Q299" i="1"/>
  <c r="Q303" i="1"/>
  <c r="Q307" i="1"/>
  <c r="Q313" i="1"/>
  <c r="Q314" i="1"/>
  <c r="Q322" i="1"/>
  <c r="Q330" i="1"/>
  <c r="Q336" i="1"/>
  <c r="Q339" i="1"/>
  <c r="Q340" i="1"/>
  <c r="Q342" i="1"/>
  <c r="Q348" i="1"/>
  <c r="Q349" i="1"/>
  <c r="Q354" i="1"/>
  <c r="Q355" i="1"/>
  <c r="Q358" i="1"/>
  <c r="Q363" i="1"/>
  <c r="Q370" i="1"/>
  <c r="Q373" i="1"/>
  <c r="Q374" i="1"/>
  <c r="Q378" i="1"/>
  <c r="Q387" i="1"/>
  <c r="Q399" i="1"/>
  <c r="Q407" i="1"/>
  <c r="Q412" i="1"/>
  <c r="Q415" i="1"/>
  <c r="Q419" i="1"/>
  <c r="Q422" i="1"/>
  <c r="Q423" i="1"/>
  <c r="Q426" i="1"/>
  <c r="Q435" i="1"/>
  <c r="Q444" i="1"/>
  <c r="Q452" i="1"/>
  <c r="Q460" i="1"/>
  <c r="Q468" i="1"/>
  <c r="Q469" i="1"/>
  <c r="Q473" i="1"/>
  <c r="Q475" i="1"/>
  <c r="Q476" i="1"/>
  <c r="Q483" i="1"/>
  <c r="Q484" i="1"/>
  <c r="Q498" i="1"/>
  <c r="Q500" i="1"/>
  <c r="Q506" i="1"/>
  <c r="Q508" i="1"/>
  <c r="Q517" i="1"/>
  <c r="Q520" i="1"/>
  <c r="Q523" i="1"/>
  <c r="Q527" i="1"/>
  <c r="Q533" i="1"/>
  <c r="Q534" i="1"/>
  <c r="Q537" i="1"/>
  <c r="Q543" i="1"/>
  <c r="Q544" i="1"/>
  <c r="Q548" i="1"/>
  <c r="Q551" i="1"/>
  <c r="Q554" i="1"/>
  <c r="Q556" i="1"/>
  <c r="Q563" i="1"/>
  <c r="Q574" i="1"/>
  <c r="Q575" i="1"/>
  <c r="Q578" i="1"/>
  <c r="Q596" i="1"/>
  <c r="Q608" i="1"/>
  <c r="Q613" i="1"/>
  <c r="Q620" i="1"/>
  <c r="Q625" i="1"/>
  <c r="Q627" i="1"/>
  <c r="Q634" i="1"/>
  <c r="Q645" i="1"/>
  <c r="Q647" i="1"/>
  <c r="Q652" i="1"/>
  <c r="Q654" i="1"/>
  <c r="Q655" i="1"/>
  <c r="Q657" i="1"/>
  <c r="Q668" i="1"/>
  <c r="Q671" i="1"/>
  <c r="Q676" i="1"/>
  <c r="Q687" i="1"/>
  <c r="Q688" i="1"/>
  <c r="Q698" i="1"/>
  <c r="Q709" i="1"/>
  <c r="Q710" i="1"/>
  <c r="Q713" i="1"/>
  <c r="Q716" i="1"/>
  <c r="Q721" i="1"/>
  <c r="Q726" i="1"/>
  <c r="Q727" i="1"/>
  <c r="Q728" i="1"/>
  <c r="Q734" i="1"/>
  <c r="Q736" i="1"/>
  <c r="Q740" i="1"/>
  <c r="Q741" i="1"/>
  <c r="Q745" i="1"/>
  <c r="Q746" i="1"/>
  <c r="Q748" i="1"/>
  <c r="Q750" i="1"/>
  <c r="Q752" i="1"/>
  <c r="Q757" i="1"/>
  <c r="Q760" i="1"/>
  <c r="Q761" i="1"/>
  <c r="Q768" i="1"/>
  <c r="Q771" i="1"/>
  <c r="Q774" i="1"/>
  <c r="Q776" i="1"/>
  <c r="Q777" i="1"/>
  <c r="Q792" i="1"/>
  <c r="Q793" i="1"/>
  <c r="Q802" i="1"/>
  <c r="Q808" i="1"/>
  <c r="Q812" i="1"/>
  <c r="Q815" i="1"/>
  <c r="Q826" i="1"/>
  <c r="Q828" i="1"/>
  <c r="Q837" i="1"/>
  <c r="Q838" i="1"/>
  <c r="Q840" i="1"/>
  <c r="Q847" i="1"/>
  <c r="Q850" i="1"/>
  <c r="Q852" i="1"/>
  <c r="Q855" i="1"/>
  <c r="Q859" i="1"/>
  <c r="Q862" i="1"/>
  <c r="Q864" i="1"/>
  <c r="Q868" i="1"/>
  <c r="Q872" i="1"/>
  <c r="Q874" i="1"/>
  <c r="Q875" i="1"/>
  <c r="Q897" i="1"/>
  <c r="Q901" i="1"/>
  <c r="Q902" i="1"/>
  <c r="Q903" i="1"/>
  <c r="Q911" i="1"/>
  <c r="Q917" i="1"/>
  <c r="Q918" i="1"/>
  <c r="Q923" i="1"/>
  <c r="Q927" i="1"/>
  <c r="Q929" i="1"/>
  <c r="Q930" i="1"/>
  <c r="Q940" i="1"/>
  <c r="Q941" i="1"/>
  <c r="Q942" i="1"/>
  <c r="Q943" i="1"/>
  <c r="Q945" i="1"/>
  <c r="Q948" i="1"/>
  <c r="Q950" i="1"/>
  <c r="Q953" i="1"/>
  <c r="Q955" i="1"/>
  <c r="Q963" i="1"/>
  <c r="Q966" i="1"/>
  <c r="Q968" i="1"/>
  <c r="Q969" i="1"/>
  <c r="Q980" i="1"/>
  <c r="Q982" i="1"/>
  <c r="Q983" i="1"/>
  <c r="Q990" i="1"/>
  <c r="Q991" i="1"/>
  <c r="Q992" i="1"/>
  <c r="Q1001" i="1"/>
  <c r="Q4" i="1"/>
  <c r="AH2" i="1"/>
  <c r="AG2" i="1"/>
  <c r="A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9" i="1"/>
  <c r="N380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2" i="1"/>
  <c r="N713" i="1"/>
  <c r="N714" i="1"/>
  <c r="N715" i="1"/>
  <c r="N716" i="1"/>
  <c r="N717" i="1"/>
  <c r="N718" i="1"/>
  <c r="N719" i="1"/>
  <c r="N720" i="1"/>
  <c r="N721" i="1"/>
  <c r="N723" i="1"/>
  <c r="N724" i="1"/>
  <c r="N725" i="1"/>
  <c r="N726" i="1"/>
  <c r="N727" i="1"/>
  <c r="N728" i="1"/>
  <c r="N729" i="1"/>
  <c r="N730" i="1"/>
  <c r="N731" i="1"/>
  <c r="N732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C2" i="6"/>
  <c r="C11" i="6"/>
  <c r="C16" i="6"/>
  <c r="C4" i="6"/>
  <c r="C12" i="6"/>
  <c r="C22" i="6"/>
  <c r="C5" i="6"/>
  <c r="C9" i="6"/>
  <c r="C8" i="6"/>
  <c r="C19" i="6"/>
  <c r="C14" i="6"/>
  <c r="C17" i="6"/>
  <c r="C15" i="6"/>
  <c r="C13" i="6"/>
  <c r="C10" i="6"/>
  <c r="C6" i="6"/>
  <c r="C20" i="6"/>
  <c r="C7" i="6"/>
  <c r="C18" i="6"/>
  <c r="C21" i="6"/>
  <c r="C3" i="6"/>
  <c r="N2" i="1"/>
  <c r="J3" i="1"/>
  <c r="Q3" i="1" s="1"/>
  <c r="J5" i="1"/>
  <c r="Q5" i="1" s="1"/>
  <c r="J6" i="1"/>
  <c r="Q6" i="1" s="1"/>
  <c r="J9" i="1"/>
  <c r="Q9" i="1" s="1"/>
  <c r="J10" i="1"/>
  <c r="Q10" i="1" s="1"/>
  <c r="J11" i="1"/>
  <c r="Q11" i="1" s="1"/>
  <c r="J12" i="1"/>
  <c r="Q12" i="1" s="1"/>
  <c r="J14" i="1"/>
  <c r="Q14" i="1" s="1"/>
  <c r="J16" i="1"/>
  <c r="Q16" i="1" s="1"/>
  <c r="J20" i="1"/>
  <c r="Q20" i="1" s="1"/>
  <c r="J21" i="1"/>
  <c r="Q21" i="1" s="1"/>
  <c r="J22" i="1"/>
  <c r="Q22" i="1" s="1"/>
  <c r="J23" i="1"/>
  <c r="Q23" i="1" s="1"/>
  <c r="J25" i="1"/>
  <c r="Q25" i="1" s="1"/>
  <c r="J26" i="1"/>
  <c r="Q26" i="1" s="1"/>
  <c r="J27" i="1"/>
  <c r="Q27" i="1" s="1"/>
  <c r="J28" i="1"/>
  <c r="Q28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8" i="1"/>
  <c r="Q48" i="1" s="1"/>
  <c r="J50" i="1"/>
  <c r="Q50" i="1" s="1"/>
  <c r="J51" i="1"/>
  <c r="Q51" i="1" s="1"/>
  <c r="J53" i="1"/>
  <c r="Q53" i="1" s="1"/>
  <c r="J55" i="1"/>
  <c r="Q55" i="1" s="1"/>
  <c r="J57" i="1"/>
  <c r="Q57" i="1" s="1"/>
  <c r="J58" i="1"/>
  <c r="Q58" i="1" s="1"/>
  <c r="J59" i="1"/>
  <c r="Q59" i="1" s="1"/>
  <c r="J61" i="1"/>
  <c r="Q61" i="1" s="1"/>
  <c r="J64" i="1"/>
  <c r="Q64" i="1" s="1"/>
  <c r="J65" i="1"/>
  <c r="Q65" i="1" s="1"/>
  <c r="J66" i="1"/>
  <c r="Q66" i="1" s="1"/>
  <c r="J68" i="1"/>
  <c r="Q68" i="1" s="1"/>
  <c r="J69" i="1"/>
  <c r="Q69" i="1" s="1"/>
  <c r="J71" i="1"/>
  <c r="Q71" i="1" s="1"/>
  <c r="J72" i="1"/>
  <c r="Q72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Q79" i="1" s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8" i="1"/>
  <c r="Q88" i="1" s="1"/>
  <c r="J89" i="1"/>
  <c r="Q89" i="1" s="1"/>
  <c r="J90" i="1"/>
  <c r="Q90" i="1" s="1"/>
  <c r="J91" i="1"/>
  <c r="Q91" i="1" s="1"/>
  <c r="J93" i="1"/>
  <c r="Q93" i="1" s="1"/>
  <c r="J94" i="1"/>
  <c r="Q94" i="1" s="1"/>
  <c r="J95" i="1"/>
  <c r="Q95" i="1" s="1"/>
  <c r="J96" i="1"/>
  <c r="Q96" i="1" s="1"/>
  <c r="J97" i="1"/>
  <c r="Q97" i="1" s="1"/>
  <c r="J98" i="1"/>
  <c r="Q98" i="1" s="1"/>
  <c r="J100" i="1"/>
  <c r="Q100" i="1" s="1"/>
  <c r="J101" i="1"/>
  <c r="Q101" i="1" s="1"/>
  <c r="J102" i="1"/>
  <c r="Q102" i="1" s="1"/>
  <c r="J103" i="1"/>
  <c r="Q103" i="1" s="1"/>
  <c r="J104" i="1"/>
  <c r="Q104" i="1" s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Q110" i="1" s="1"/>
  <c r="J111" i="1"/>
  <c r="Q111" i="1" s="1"/>
  <c r="J112" i="1"/>
  <c r="Q112" i="1" s="1"/>
  <c r="J113" i="1"/>
  <c r="Q113" i="1" s="1"/>
  <c r="J115" i="1"/>
  <c r="Q115" i="1" s="1"/>
  <c r="J118" i="1"/>
  <c r="Q118" i="1" s="1"/>
  <c r="J119" i="1"/>
  <c r="Q119" i="1" s="1"/>
  <c r="J120" i="1"/>
  <c r="Q120" i="1" s="1"/>
  <c r="J121" i="1"/>
  <c r="Q121" i="1" s="1"/>
  <c r="J122" i="1"/>
  <c r="Q122" i="1" s="1"/>
  <c r="J123" i="1"/>
  <c r="Q123" i="1" s="1"/>
  <c r="J124" i="1"/>
  <c r="Q124" i="1" s="1"/>
  <c r="J125" i="1"/>
  <c r="Q125" i="1" s="1"/>
  <c r="J126" i="1"/>
  <c r="Q126" i="1" s="1"/>
  <c r="J127" i="1"/>
  <c r="Q127" i="1" s="1"/>
  <c r="J128" i="1"/>
  <c r="Q128" i="1" s="1"/>
  <c r="J130" i="1"/>
  <c r="Q130" i="1" s="1"/>
  <c r="J131" i="1"/>
  <c r="Q131" i="1" s="1"/>
  <c r="J134" i="1"/>
  <c r="Q134" i="1" s="1"/>
  <c r="J135" i="1"/>
  <c r="Q135" i="1" s="1"/>
  <c r="J136" i="1"/>
  <c r="Q136" i="1" s="1"/>
  <c r="J137" i="1"/>
  <c r="Q137" i="1" s="1"/>
  <c r="J138" i="1"/>
  <c r="Q138" i="1" s="1"/>
  <c r="J141" i="1"/>
  <c r="Q141" i="1" s="1"/>
  <c r="J142" i="1"/>
  <c r="Q142" i="1" s="1"/>
  <c r="J144" i="1"/>
  <c r="Q144" i="1" s="1"/>
  <c r="J145" i="1"/>
  <c r="Q145" i="1" s="1"/>
  <c r="J146" i="1"/>
  <c r="Q146" i="1" s="1"/>
  <c r="J147" i="1"/>
  <c r="Q147" i="1" s="1"/>
  <c r="J151" i="1"/>
  <c r="Q151" i="1" s="1"/>
  <c r="J152" i="1"/>
  <c r="Q152" i="1" s="1"/>
  <c r="J153" i="1"/>
  <c r="Q153" i="1" s="1"/>
  <c r="J154" i="1"/>
  <c r="Q154" i="1" s="1"/>
  <c r="J155" i="1"/>
  <c r="Q155" i="1" s="1"/>
  <c r="J156" i="1"/>
  <c r="Q156" i="1" s="1"/>
  <c r="J157" i="1"/>
  <c r="Q157" i="1" s="1"/>
  <c r="J159" i="1"/>
  <c r="Q159" i="1" s="1"/>
  <c r="J160" i="1"/>
  <c r="Q160" i="1" s="1"/>
  <c r="J161" i="1"/>
  <c r="Q161" i="1" s="1"/>
  <c r="J162" i="1"/>
  <c r="Q162" i="1" s="1"/>
  <c r="J163" i="1"/>
  <c r="Q163" i="1" s="1"/>
  <c r="J164" i="1"/>
  <c r="Q164" i="1" s="1"/>
  <c r="J165" i="1"/>
  <c r="Q165" i="1" s="1"/>
  <c r="J166" i="1"/>
  <c r="Q166" i="1" s="1"/>
  <c r="J167" i="1"/>
  <c r="Q167" i="1" s="1"/>
  <c r="J168" i="1"/>
  <c r="Q168" i="1" s="1"/>
  <c r="J169" i="1"/>
  <c r="Q169" i="1" s="1"/>
  <c r="J170" i="1"/>
  <c r="Q170" i="1" s="1"/>
  <c r="J172" i="1"/>
  <c r="Q172" i="1" s="1"/>
  <c r="J173" i="1"/>
  <c r="Q173" i="1" s="1"/>
  <c r="J174" i="1"/>
  <c r="Q174" i="1" s="1"/>
  <c r="J176" i="1"/>
  <c r="Q176" i="1" s="1"/>
  <c r="J177" i="1"/>
  <c r="Q177" i="1" s="1"/>
  <c r="J178" i="1"/>
  <c r="Q178" i="1" s="1"/>
  <c r="J179" i="1"/>
  <c r="Q179" i="1" s="1"/>
  <c r="J180" i="1"/>
  <c r="Q180" i="1" s="1"/>
  <c r="J181" i="1"/>
  <c r="Q181" i="1" s="1"/>
  <c r="J182" i="1"/>
  <c r="Q182" i="1" s="1"/>
  <c r="J183" i="1"/>
  <c r="Q183" i="1" s="1"/>
  <c r="J184" i="1"/>
  <c r="Q184" i="1" s="1"/>
  <c r="J185" i="1"/>
  <c r="Q185" i="1" s="1"/>
  <c r="J186" i="1"/>
  <c r="Q186" i="1" s="1"/>
  <c r="J187" i="1"/>
  <c r="Q187" i="1" s="1"/>
  <c r="J188" i="1"/>
  <c r="Q188" i="1" s="1"/>
  <c r="J189" i="1"/>
  <c r="Q189" i="1" s="1"/>
  <c r="J190" i="1"/>
  <c r="Q190" i="1" s="1"/>
  <c r="J191" i="1"/>
  <c r="Q191" i="1" s="1"/>
  <c r="J192" i="1"/>
  <c r="Q192" i="1" s="1"/>
  <c r="J193" i="1"/>
  <c r="Q193" i="1" s="1"/>
  <c r="J196" i="1"/>
  <c r="Q196" i="1" s="1"/>
  <c r="J198" i="1"/>
  <c r="Q198" i="1" s="1"/>
  <c r="J199" i="1"/>
  <c r="Q199" i="1" s="1"/>
  <c r="J200" i="1"/>
  <c r="Q200" i="1" s="1"/>
  <c r="J201" i="1"/>
  <c r="Q201" i="1" s="1"/>
  <c r="J202" i="1"/>
  <c r="Q202" i="1" s="1"/>
  <c r="J203" i="1"/>
  <c r="Q203" i="1" s="1"/>
  <c r="J205" i="1"/>
  <c r="Q205" i="1" s="1"/>
  <c r="J206" i="1"/>
  <c r="Q206" i="1" s="1"/>
  <c r="J207" i="1"/>
  <c r="Q207" i="1" s="1"/>
  <c r="J208" i="1"/>
  <c r="Q208" i="1" s="1"/>
  <c r="J209" i="1"/>
  <c r="Q209" i="1" s="1"/>
  <c r="J211" i="1"/>
  <c r="Q211" i="1" s="1"/>
  <c r="J213" i="1"/>
  <c r="Q213" i="1" s="1"/>
  <c r="J214" i="1"/>
  <c r="Q214" i="1" s="1"/>
  <c r="J216" i="1"/>
  <c r="Q216" i="1" s="1"/>
  <c r="J217" i="1"/>
  <c r="Q217" i="1" s="1"/>
  <c r="J218" i="1"/>
  <c r="Q218" i="1" s="1"/>
  <c r="J219" i="1"/>
  <c r="Q219" i="1" s="1"/>
  <c r="J220" i="1"/>
  <c r="Q220" i="1" s="1"/>
  <c r="J221" i="1"/>
  <c r="Q221" i="1" s="1"/>
  <c r="J222" i="1"/>
  <c r="Q222" i="1" s="1"/>
  <c r="J223" i="1"/>
  <c r="Q223" i="1" s="1"/>
  <c r="J225" i="1"/>
  <c r="Q225" i="1" s="1"/>
  <c r="J226" i="1"/>
  <c r="Q226" i="1" s="1"/>
  <c r="J227" i="1"/>
  <c r="Q227" i="1" s="1"/>
  <c r="J228" i="1"/>
  <c r="Q228" i="1" s="1"/>
  <c r="J229" i="1"/>
  <c r="Q229" i="1" s="1"/>
  <c r="J230" i="1"/>
  <c r="Q230" i="1" s="1"/>
  <c r="J231" i="1"/>
  <c r="Q231" i="1" s="1"/>
  <c r="J232" i="1"/>
  <c r="Q232" i="1" s="1"/>
  <c r="J233" i="1"/>
  <c r="Q233" i="1" s="1"/>
  <c r="J234" i="1"/>
  <c r="Q234" i="1" s="1"/>
  <c r="J236" i="1"/>
  <c r="Q236" i="1" s="1"/>
  <c r="J237" i="1"/>
  <c r="Q237" i="1" s="1"/>
  <c r="J238" i="1"/>
  <c r="Q238" i="1" s="1"/>
  <c r="J239" i="1"/>
  <c r="Q239" i="1" s="1"/>
  <c r="J240" i="1"/>
  <c r="Q240" i="1" s="1"/>
  <c r="J241" i="1"/>
  <c r="Q241" i="1" s="1"/>
  <c r="J242" i="1"/>
  <c r="Q242" i="1" s="1"/>
  <c r="J243" i="1"/>
  <c r="Q243" i="1" s="1"/>
  <c r="J244" i="1"/>
  <c r="Q244" i="1" s="1"/>
  <c r="J245" i="1"/>
  <c r="Q245" i="1" s="1"/>
  <c r="J246" i="1"/>
  <c r="Q246" i="1" s="1"/>
  <c r="J247" i="1"/>
  <c r="Q247" i="1" s="1"/>
  <c r="J248" i="1"/>
  <c r="Q248" i="1" s="1"/>
  <c r="J249" i="1"/>
  <c r="Q249" i="1" s="1"/>
  <c r="J251" i="1"/>
  <c r="Q251" i="1" s="1"/>
  <c r="J252" i="1"/>
  <c r="Q252" i="1" s="1"/>
  <c r="J253" i="1"/>
  <c r="Q253" i="1" s="1"/>
  <c r="J254" i="1"/>
  <c r="Q254" i="1" s="1"/>
  <c r="J255" i="1"/>
  <c r="Q255" i="1" s="1"/>
  <c r="J256" i="1"/>
  <c r="Q256" i="1" s="1"/>
  <c r="J257" i="1"/>
  <c r="Q257" i="1" s="1"/>
  <c r="J259" i="1"/>
  <c r="Q259" i="1" s="1"/>
  <c r="J260" i="1"/>
  <c r="Q260" i="1" s="1"/>
  <c r="J262" i="1"/>
  <c r="Q262" i="1" s="1"/>
  <c r="J263" i="1"/>
  <c r="Q263" i="1" s="1"/>
  <c r="J264" i="1"/>
  <c r="Q264" i="1" s="1"/>
  <c r="J265" i="1"/>
  <c r="Q265" i="1" s="1"/>
  <c r="J266" i="1"/>
  <c r="Q266" i="1" s="1"/>
  <c r="J267" i="1"/>
  <c r="Q267" i="1" s="1"/>
  <c r="J268" i="1"/>
  <c r="Q268" i="1" s="1"/>
  <c r="J269" i="1"/>
  <c r="Q269" i="1" s="1"/>
  <c r="J271" i="1"/>
  <c r="Q271" i="1" s="1"/>
  <c r="J272" i="1"/>
  <c r="Q272" i="1" s="1"/>
  <c r="J273" i="1"/>
  <c r="Q273" i="1" s="1"/>
  <c r="J274" i="1"/>
  <c r="Q274" i="1" s="1"/>
  <c r="J275" i="1"/>
  <c r="Q275" i="1" s="1"/>
  <c r="J276" i="1"/>
  <c r="Q276" i="1" s="1"/>
  <c r="J277" i="1"/>
  <c r="Q277" i="1" s="1"/>
  <c r="J278" i="1"/>
  <c r="Q278" i="1" s="1"/>
  <c r="J280" i="1"/>
  <c r="Q280" i="1" s="1"/>
  <c r="J281" i="1"/>
  <c r="Q281" i="1" s="1"/>
  <c r="J283" i="1"/>
  <c r="Q283" i="1" s="1"/>
  <c r="J284" i="1"/>
  <c r="Q284" i="1" s="1"/>
  <c r="J285" i="1"/>
  <c r="Q285" i="1" s="1"/>
  <c r="J288" i="1"/>
  <c r="Q288" i="1" s="1"/>
  <c r="J290" i="1"/>
  <c r="Q290" i="1" s="1"/>
  <c r="J291" i="1"/>
  <c r="Q291" i="1" s="1"/>
  <c r="J292" i="1"/>
  <c r="Q292" i="1" s="1"/>
  <c r="J293" i="1"/>
  <c r="Q293" i="1" s="1"/>
  <c r="J294" i="1"/>
  <c r="Q294" i="1" s="1"/>
  <c r="J295" i="1"/>
  <c r="Q295" i="1" s="1"/>
  <c r="J296" i="1"/>
  <c r="Q296" i="1" s="1"/>
  <c r="J297" i="1"/>
  <c r="Q297" i="1" s="1"/>
  <c r="J298" i="1"/>
  <c r="Q298" i="1" s="1"/>
  <c r="J300" i="1"/>
  <c r="Q300" i="1" s="1"/>
  <c r="J301" i="1"/>
  <c r="Q301" i="1" s="1"/>
  <c r="J302" i="1"/>
  <c r="Q302" i="1" s="1"/>
  <c r="J304" i="1"/>
  <c r="Q304" i="1" s="1"/>
  <c r="J305" i="1"/>
  <c r="Q305" i="1" s="1"/>
  <c r="J306" i="1"/>
  <c r="Q306" i="1" s="1"/>
  <c r="J308" i="1"/>
  <c r="Q308" i="1" s="1"/>
  <c r="J309" i="1"/>
  <c r="Q309" i="1" s="1"/>
  <c r="J310" i="1"/>
  <c r="Q310" i="1" s="1"/>
  <c r="J311" i="1"/>
  <c r="Q311" i="1" s="1"/>
  <c r="J312" i="1"/>
  <c r="Q312" i="1" s="1"/>
  <c r="J315" i="1"/>
  <c r="Q315" i="1" s="1"/>
  <c r="J316" i="1"/>
  <c r="Q316" i="1" s="1"/>
  <c r="J317" i="1"/>
  <c r="Q317" i="1" s="1"/>
  <c r="J318" i="1"/>
  <c r="Q318" i="1" s="1"/>
  <c r="J319" i="1"/>
  <c r="Q319" i="1" s="1"/>
  <c r="J320" i="1"/>
  <c r="Q320" i="1" s="1"/>
  <c r="J321" i="1"/>
  <c r="Q321" i="1" s="1"/>
  <c r="J323" i="1"/>
  <c r="Q323" i="1" s="1"/>
  <c r="J324" i="1"/>
  <c r="Q324" i="1" s="1"/>
  <c r="J325" i="1"/>
  <c r="Q325" i="1" s="1"/>
  <c r="J326" i="1"/>
  <c r="Q326" i="1" s="1"/>
  <c r="J327" i="1"/>
  <c r="Q327" i="1" s="1"/>
  <c r="J328" i="1"/>
  <c r="Q328" i="1" s="1"/>
  <c r="J329" i="1"/>
  <c r="Q329" i="1" s="1"/>
  <c r="J331" i="1"/>
  <c r="Q331" i="1" s="1"/>
  <c r="J332" i="1"/>
  <c r="Q332" i="1" s="1"/>
  <c r="J333" i="1"/>
  <c r="Q333" i="1" s="1"/>
  <c r="J334" i="1"/>
  <c r="Q334" i="1" s="1"/>
  <c r="J335" i="1"/>
  <c r="Q335" i="1" s="1"/>
  <c r="J337" i="1"/>
  <c r="Q337" i="1" s="1"/>
  <c r="J338" i="1"/>
  <c r="Q338" i="1" s="1"/>
  <c r="J341" i="1"/>
  <c r="Q341" i="1" s="1"/>
  <c r="J343" i="1"/>
  <c r="Q343" i="1" s="1"/>
  <c r="J344" i="1"/>
  <c r="Q344" i="1" s="1"/>
  <c r="J345" i="1"/>
  <c r="Q345" i="1" s="1"/>
  <c r="J346" i="1"/>
  <c r="Q346" i="1" s="1"/>
  <c r="J347" i="1"/>
  <c r="Q347" i="1" s="1"/>
  <c r="J350" i="1"/>
  <c r="Q350" i="1" s="1"/>
  <c r="J351" i="1"/>
  <c r="Q351" i="1" s="1"/>
  <c r="J352" i="1"/>
  <c r="Q352" i="1" s="1"/>
  <c r="J353" i="1"/>
  <c r="Q353" i="1" s="1"/>
  <c r="J356" i="1"/>
  <c r="Q356" i="1" s="1"/>
  <c r="J357" i="1"/>
  <c r="Q357" i="1" s="1"/>
  <c r="J359" i="1"/>
  <c r="Q359" i="1" s="1"/>
  <c r="J360" i="1"/>
  <c r="Q360" i="1" s="1"/>
  <c r="J361" i="1"/>
  <c r="Q361" i="1" s="1"/>
  <c r="J362" i="1"/>
  <c r="Q362" i="1" s="1"/>
  <c r="J364" i="1"/>
  <c r="Q364" i="1" s="1"/>
  <c r="J365" i="1"/>
  <c r="Q365" i="1" s="1"/>
  <c r="J366" i="1"/>
  <c r="Q366" i="1" s="1"/>
  <c r="J367" i="1"/>
  <c r="Q367" i="1" s="1"/>
  <c r="J368" i="1"/>
  <c r="Q368" i="1" s="1"/>
  <c r="J369" i="1"/>
  <c r="Q369" i="1" s="1"/>
  <c r="J371" i="1"/>
  <c r="Q371" i="1" s="1"/>
  <c r="J372" i="1"/>
  <c r="Q372" i="1" s="1"/>
  <c r="J375" i="1"/>
  <c r="Q375" i="1" s="1"/>
  <c r="J376" i="1"/>
  <c r="Q376" i="1" s="1"/>
  <c r="J377" i="1"/>
  <c r="Q377" i="1" s="1"/>
  <c r="J379" i="1"/>
  <c r="Q379" i="1" s="1"/>
  <c r="J380" i="1"/>
  <c r="Q380" i="1" s="1"/>
  <c r="J381" i="1"/>
  <c r="Q381" i="1" s="1"/>
  <c r="J382" i="1"/>
  <c r="Q382" i="1" s="1"/>
  <c r="J383" i="1"/>
  <c r="Q383" i="1" s="1"/>
  <c r="J384" i="1"/>
  <c r="Q384" i="1" s="1"/>
  <c r="J385" i="1"/>
  <c r="Q385" i="1" s="1"/>
  <c r="J386" i="1"/>
  <c r="Q386" i="1" s="1"/>
  <c r="J388" i="1"/>
  <c r="Q388" i="1" s="1"/>
  <c r="J389" i="1"/>
  <c r="Q389" i="1" s="1"/>
  <c r="J390" i="1"/>
  <c r="Q390" i="1" s="1"/>
  <c r="J391" i="1"/>
  <c r="Q391" i="1" s="1"/>
  <c r="J392" i="1"/>
  <c r="Q392" i="1" s="1"/>
  <c r="J393" i="1"/>
  <c r="Q393" i="1" s="1"/>
  <c r="J394" i="1"/>
  <c r="Q394" i="1" s="1"/>
  <c r="J395" i="1"/>
  <c r="Q395" i="1" s="1"/>
  <c r="J396" i="1"/>
  <c r="Q396" i="1" s="1"/>
  <c r="J397" i="1"/>
  <c r="Q397" i="1" s="1"/>
  <c r="J398" i="1"/>
  <c r="Q398" i="1" s="1"/>
  <c r="J400" i="1"/>
  <c r="Q400" i="1" s="1"/>
  <c r="J401" i="1"/>
  <c r="Q401" i="1" s="1"/>
  <c r="J402" i="1"/>
  <c r="Q402" i="1" s="1"/>
  <c r="J403" i="1"/>
  <c r="Q403" i="1" s="1"/>
  <c r="J404" i="1"/>
  <c r="Q404" i="1" s="1"/>
  <c r="J405" i="1"/>
  <c r="Q405" i="1" s="1"/>
  <c r="J406" i="1"/>
  <c r="Q406" i="1" s="1"/>
  <c r="J408" i="1"/>
  <c r="Q408" i="1" s="1"/>
  <c r="J409" i="1"/>
  <c r="Q409" i="1" s="1"/>
  <c r="J410" i="1"/>
  <c r="Q410" i="1" s="1"/>
  <c r="J411" i="1"/>
  <c r="Q411" i="1" s="1"/>
  <c r="J412" i="1"/>
  <c r="J413" i="1"/>
  <c r="Q413" i="1" s="1"/>
  <c r="J414" i="1"/>
  <c r="Q414" i="1" s="1"/>
  <c r="J416" i="1"/>
  <c r="Q416" i="1" s="1"/>
  <c r="J417" i="1"/>
  <c r="Q417" i="1" s="1"/>
  <c r="J418" i="1"/>
  <c r="Q418" i="1" s="1"/>
  <c r="J420" i="1"/>
  <c r="Q420" i="1" s="1"/>
  <c r="J421" i="1"/>
  <c r="Q421" i="1" s="1"/>
  <c r="J424" i="1"/>
  <c r="Q424" i="1" s="1"/>
  <c r="J425" i="1"/>
  <c r="Q425" i="1" s="1"/>
  <c r="J427" i="1"/>
  <c r="Q427" i="1" s="1"/>
  <c r="J428" i="1"/>
  <c r="Q428" i="1" s="1"/>
  <c r="J429" i="1"/>
  <c r="Q429" i="1" s="1"/>
  <c r="J430" i="1"/>
  <c r="Q430" i="1" s="1"/>
  <c r="J431" i="1"/>
  <c r="Q431" i="1" s="1"/>
  <c r="J432" i="1"/>
  <c r="Q432" i="1" s="1"/>
  <c r="J433" i="1"/>
  <c r="Q433" i="1" s="1"/>
  <c r="J434" i="1"/>
  <c r="Q434" i="1" s="1"/>
  <c r="J436" i="1"/>
  <c r="Q436" i="1" s="1"/>
  <c r="J437" i="1"/>
  <c r="Q437" i="1" s="1"/>
  <c r="J438" i="1"/>
  <c r="Q438" i="1" s="1"/>
  <c r="J439" i="1"/>
  <c r="Q439" i="1" s="1"/>
  <c r="J440" i="1"/>
  <c r="Q440" i="1" s="1"/>
  <c r="J441" i="1"/>
  <c r="Q441" i="1" s="1"/>
  <c r="J442" i="1"/>
  <c r="Q442" i="1" s="1"/>
  <c r="J443" i="1"/>
  <c r="Q443" i="1" s="1"/>
  <c r="J445" i="1"/>
  <c r="Q445" i="1" s="1"/>
  <c r="J446" i="1"/>
  <c r="Q446" i="1" s="1"/>
  <c r="J447" i="1"/>
  <c r="Q447" i="1" s="1"/>
  <c r="J448" i="1"/>
  <c r="Q448" i="1" s="1"/>
  <c r="J449" i="1"/>
  <c r="Q449" i="1" s="1"/>
  <c r="J450" i="1"/>
  <c r="Q450" i="1" s="1"/>
  <c r="J451" i="1"/>
  <c r="Q451" i="1" s="1"/>
  <c r="J453" i="1"/>
  <c r="Q453" i="1" s="1"/>
  <c r="J454" i="1"/>
  <c r="Q454" i="1" s="1"/>
  <c r="J455" i="1"/>
  <c r="Q455" i="1" s="1"/>
  <c r="J456" i="1"/>
  <c r="Q456" i="1" s="1"/>
  <c r="J457" i="1"/>
  <c r="Q457" i="1" s="1"/>
  <c r="J458" i="1"/>
  <c r="Q458" i="1" s="1"/>
  <c r="J459" i="1"/>
  <c r="Q459" i="1" s="1"/>
  <c r="J461" i="1"/>
  <c r="Q461" i="1" s="1"/>
  <c r="J462" i="1"/>
  <c r="Q462" i="1" s="1"/>
  <c r="J463" i="1"/>
  <c r="Q463" i="1" s="1"/>
  <c r="J464" i="1"/>
  <c r="Q464" i="1" s="1"/>
  <c r="J465" i="1"/>
  <c r="Q465" i="1" s="1"/>
  <c r="J466" i="1"/>
  <c r="Q466" i="1" s="1"/>
  <c r="J467" i="1"/>
  <c r="Q467" i="1" s="1"/>
  <c r="J470" i="1"/>
  <c r="Q470" i="1" s="1"/>
  <c r="J471" i="1"/>
  <c r="Q471" i="1" s="1"/>
  <c r="J472" i="1"/>
  <c r="Q472" i="1" s="1"/>
  <c r="J474" i="1"/>
  <c r="Q474" i="1" s="1"/>
  <c r="J477" i="1"/>
  <c r="Q477" i="1" s="1"/>
  <c r="J478" i="1"/>
  <c r="Q478" i="1" s="1"/>
  <c r="J479" i="1"/>
  <c r="Q479" i="1" s="1"/>
  <c r="J480" i="1"/>
  <c r="Q480" i="1" s="1"/>
  <c r="J481" i="1"/>
  <c r="Q481" i="1" s="1"/>
  <c r="J482" i="1"/>
  <c r="Q482" i="1" s="1"/>
  <c r="J485" i="1"/>
  <c r="Q485" i="1" s="1"/>
  <c r="J486" i="1"/>
  <c r="Q486" i="1" s="1"/>
  <c r="J487" i="1"/>
  <c r="Q487" i="1" s="1"/>
  <c r="J488" i="1"/>
  <c r="Q488" i="1" s="1"/>
  <c r="J489" i="1"/>
  <c r="Q489" i="1" s="1"/>
  <c r="J490" i="1"/>
  <c r="Q490" i="1" s="1"/>
  <c r="J491" i="1"/>
  <c r="Q491" i="1" s="1"/>
  <c r="J492" i="1"/>
  <c r="Q492" i="1" s="1"/>
  <c r="J493" i="1"/>
  <c r="Q493" i="1" s="1"/>
  <c r="J494" i="1"/>
  <c r="Q494" i="1" s="1"/>
  <c r="J495" i="1"/>
  <c r="Q495" i="1" s="1"/>
  <c r="J496" i="1"/>
  <c r="Q496" i="1" s="1"/>
  <c r="J497" i="1"/>
  <c r="Q497" i="1" s="1"/>
  <c r="J499" i="1"/>
  <c r="Q499" i="1" s="1"/>
  <c r="J501" i="1"/>
  <c r="Q501" i="1" s="1"/>
  <c r="J502" i="1"/>
  <c r="Q502" i="1" s="1"/>
  <c r="J503" i="1"/>
  <c r="Q503" i="1" s="1"/>
  <c r="J504" i="1"/>
  <c r="Q504" i="1" s="1"/>
  <c r="J505" i="1"/>
  <c r="Q505" i="1" s="1"/>
  <c r="J507" i="1"/>
  <c r="Q507" i="1" s="1"/>
  <c r="J509" i="1"/>
  <c r="Q509" i="1" s="1"/>
  <c r="J510" i="1"/>
  <c r="Q510" i="1" s="1"/>
  <c r="J511" i="1"/>
  <c r="Q511" i="1" s="1"/>
  <c r="J512" i="1"/>
  <c r="Q512" i="1" s="1"/>
  <c r="J513" i="1"/>
  <c r="Q513" i="1" s="1"/>
  <c r="J514" i="1"/>
  <c r="Q514" i="1" s="1"/>
  <c r="J515" i="1"/>
  <c r="Q515" i="1" s="1"/>
  <c r="J516" i="1"/>
  <c r="Q516" i="1" s="1"/>
  <c r="J518" i="1"/>
  <c r="Q518" i="1" s="1"/>
  <c r="J519" i="1"/>
  <c r="Q519" i="1" s="1"/>
  <c r="J521" i="1"/>
  <c r="Q521" i="1" s="1"/>
  <c r="J522" i="1"/>
  <c r="Q522" i="1" s="1"/>
  <c r="J524" i="1"/>
  <c r="Q524" i="1" s="1"/>
  <c r="J525" i="1"/>
  <c r="Q525" i="1" s="1"/>
  <c r="J526" i="1"/>
  <c r="Q526" i="1" s="1"/>
  <c r="J528" i="1"/>
  <c r="Q528" i="1" s="1"/>
  <c r="J529" i="1"/>
  <c r="Q529" i="1" s="1"/>
  <c r="J530" i="1"/>
  <c r="Q530" i="1" s="1"/>
  <c r="J531" i="1"/>
  <c r="Q531" i="1" s="1"/>
  <c r="J532" i="1"/>
  <c r="Q532" i="1" s="1"/>
  <c r="J535" i="1"/>
  <c r="Q535" i="1" s="1"/>
  <c r="J536" i="1"/>
  <c r="Q536" i="1" s="1"/>
  <c r="J538" i="1"/>
  <c r="Q538" i="1" s="1"/>
  <c r="J539" i="1"/>
  <c r="Q539" i="1" s="1"/>
  <c r="J540" i="1"/>
  <c r="Q540" i="1" s="1"/>
  <c r="J541" i="1"/>
  <c r="Q541" i="1" s="1"/>
  <c r="J542" i="1"/>
  <c r="Q542" i="1" s="1"/>
  <c r="J545" i="1"/>
  <c r="Q545" i="1" s="1"/>
  <c r="J546" i="1"/>
  <c r="Q546" i="1" s="1"/>
  <c r="J547" i="1"/>
  <c r="Q547" i="1" s="1"/>
  <c r="J549" i="1"/>
  <c r="Q549" i="1" s="1"/>
  <c r="J550" i="1"/>
  <c r="Q550" i="1" s="1"/>
  <c r="J552" i="1"/>
  <c r="Q552" i="1" s="1"/>
  <c r="J553" i="1"/>
  <c r="Q553" i="1" s="1"/>
  <c r="J555" i="1"/>
  <c r="Q555" i="1" s="1"/>
  <c r="J557" i="1"/>
  <c r="Q557" i="1" s="1"/>
  <c r="J558" i="1"/>
  <c r="Q558" i="1" s="1"/>
  <c r="J559" i="1"/>
  <c r="Q559" i="1" s="1"/>
  <c r="J560" i="1"/>
  <c r="Q560" i="1" s="1"/>
  <c r="J561" i="1"/>
  <c r="Q561" i="1" s="1"/>
  <c r="J562" i="1"/>
  <c r="Q562" i="1" s="1"/>
  <c r="J564" i="1"/>
  <c r="Q564" i="1" s="1"/>
  <c r="J565" i="1"/>
  <c r="Q565" i="1" s="1"/>
  <c r="J566" i="1"/>
  <c r="Q566" i="1" s="1"/>
  <c r="J567" i="1"/>
  <c r="Q567" i="1" s="1"/>
  <c r="J568" i="1"/>
  <c r="Q568" i="1" s="1"/>
  <c r="J569" i="1"/>
  <c r="Q569" i="1" s="1"/>
  <c r="J570" i="1"/>
  <c r="Q570" i="1" s="1"/>
  <c r="J571" i="1"/>
  <c r="Q571" i="1" s="1"/>
  <c r="J572" i="1"/>
  <c r="Q572" i="1" s="1"/>
  <c r="J573" i="1"/>
  <c r="Q573" i="1" s="1"/>
  <c r="J576" i="1"/>
  <c r="Q576" i="1" s="1"/>
  <c r="J577" i="1"/>
  <c r="Q577" i="1" s="1"/>
  <c r="J579" i="1"/>
  <c r="Q579" i="1" s="1"/>
  <c r="J580" i="1"/>
  <c r="Q580" i="1" s="1"/>
  <c r="J581" i="1"/>
  <c r="Q581" i="1" s="1"/>
  <c r="J582" i="1"/>
  <c r="Q582" i="1" s="1"/>
  <c r="J583" i="1"/>
  <c r="Q583" i="1" s="1"/>
  <c r="J584" i="1"/>
  <c r="Q584" i="1" s="1"/>
  <c r="J585" i="1"/>
  <c r="Q585" i="1" s="1"/>
  <c r="J586" i="1"/>
  <c r="Q586" i="1" s="1"/>
  <c r="J587" i="1"/>
  <c r="Q587" i="1" s="1"/>
  <c r="J588" i="1"/>
  <c r="Q588" i="1" s="1"/>
  <c r="J589" i="1"/>
  <c r="Q589" i="1" s="1"/>
  <c r="J590" i="1"/>
  <c r="Q590" i="1" s="1"/>
  <c r="J591" i="1"/>
  <c r="Q591" i="1" s="1"/>
  <c r="J592" i="1"/>
  <c r="Q592" i="1" s="1"/>
  <c r="J593" i="1"/>
  <c r="Q593" i="1" s="1"/>
  <c r="J594" i="1"/>
  <c r="Q594" i="1" s="1"/>
  <c r="J595" i="1"/>
  <c r="Q595" i="1" s="1"/>
  <c r="J597" i="1"/>
  <c r="Q597" i="1" s="1"/>
  <c r="J598" i="1"/>
  <c r="Q598" i="1" s="1"/>
  <c r="J599" i="1"/>
  <c r="Q599" i="1" s="1"/>
  <c r="J600" i="1"/>
  <c r="Q600" i="1" s="1"/>
  <c r="J601" i="1"/>
  <c r="Q601" i="1" s="1"/>
  <c r="J602" i="1"/>
  <c r="Q602" i="1" s="1"/>
  <c r="J603" i="1"/>
  <c r="Q603" i="1" s="1"/>
  <c r="J604" i="1"/>
  <c r="Q604" i="1" s="1"/>
  <c r="J605" i="1"/>
  <c r="Q605" i="1" s="1"/>
  <c r="J606" i="1"/>
  <c r="Q606" i="1" s="1"/>
  <c r="J607" i="1"/>
  <c r="Q607" i="1" s="1"/>
  <c r="J609" i="1"/>
  <c r="Q609" i="1" s="1"/>
  <c r="J610" i="1"/>
  <c r="Q610" i="1" s="1"/>
  <c r="J611" i="1"/>
  <c r="Q611" i="1" s="1"/>
  <c r="J612" i="1"/>
  <c r="Q612" i="1" s="1"/>
  <c r="J614" i="1"/>
  <c r="Q614" i="1" s="1"/>
  <c r="J615" i="1"/>
  <c r="Q615" i="1" s="1"/>
  <c r="J616" i="1"/>
  <c r="Q616" i="1" s="1"/>
  <c r="J617" i="1"/>
  <c r="Q617" i="1" s="1"/>
  <c r="J618" i="1"/>
  <c r="Q618" i="1" s="1"/>
  <c r="J619" i="1"/>
  <c r="Q619" i="1" s="1"/>
  <c r="J621" i="1"/>
  <c r="Q621" i="1" s="1"/>
  <c r="J622" i="1"/>
  <c r="Q622" i="1" s="1"/>
  <c r="J623" i="1"/>
  <c r="Q623" i="1" s="1"/>
  <c r="J624" i="1"/>
  <c r="Q624" i="1" s="1"/>
  <c r="J626" i="1"/>
  <c r="Q626" i="1" s="1"/>
  <c r="J628" i="1"/>
  <c r="Q628" i="1" s="1"/>
  <c r="J629" i="1"/>
  <c r="Q629" i="1" s="1"/>
  <c r="J630" i="1"/>
  <c r="Q630" i="1" s="1"/>
  <c r="J631" i="1"/>
  <c r="Q631" i="1" s="1"/>
  <c r="J632" i="1"/>
  <c r="Q632" i="1" s="1"/>
  <c r="J633" i="1"/>
  <c r="Q633" i="1" s="1"/>
  <c r="J635" i="1"/>
  <c r="Q635" i="1" s="1"/>
  <c r="J636" i="1"/>
  <c r="Q636" i="1" s="1"/>
  <c r="J637" i="1"/>
  <c r="Q637" i="1" s="1"/>
  <c r="J638" i="1"/>
  <c r="Q638" i="1" s="1"/>
  <c r="J639" i="1"/>
  <c r="Q639" i="1" s="1"/>
  <c r="J640" i="1"/>
  <c r="Q640" i="1" s="1"/>
  <c r="J641" i="1"/>
  <c r="Q641" i="1" s="1"/>
  <c r="J642" i="1"/>
  <c r="Q642" i="1" s="1"/>
  <c r="J643" i="1"/>
  <c r="Q643" i="1" s="1"/>
  <c r="J644" i="1"/>
  <c r="Q644" i="1" s="1"/>
  <c r="J646" i="1"/>
  <c r="Q646" i="1" s="1"/>
  <c r="J648" i="1"/>
  <c r="Q648" i="1" s="1"/>
  <c r="J649" i="1"/>
  <c r="Q649" i="1" s="1"/>
  <c r="J650" i="1"/>
  <c r="Q650" i="1" s="1"/>
  <c r="J651" i="1"/>
  <c r="Q651" i="1" s="1"/>
  <c r="J653" i="1"/>
  <c r="Q653" i="1" s="1"/>
  <c r="J656" i="1"/>
  <c r="Q656" i="1" s="1"/>
  <c r="J658" i="1"/>
  <c r="Q658" i="1" s="1"/>
  <c r="J659" i="1"/>
  <c r="Q659" i="1" s="1"/>
  <c r="J660" i="1"/>
  <c r="Q660" i="1" s="1"/>
  <c r="J661" i="1"/>
  <c r="Q661" i="1" s="1"/>
  <c r="J662" i="1"/>
  <c r="Q662" i="1" s="1"/>
  <c r="J663" i="1"/>
  <c r="Q663" i="1" s="1"/>
  <c r="J664" i="1"/>
  <c r="Q664" i="1" s="1"/>
  <c r="J665" i="1"/>
  <c r="Q665" i="1" s="1"/>
  <c r="J666" i="1"/>
  <c r="Q666" i="1" s="1"/>
  <c r="J667" i="1"/>
  <c r="Q667" i="1" s="1"/>
  <c r="J669" i="1"/>
  <c r="Q669" i="1" s="1"/>
  <c r="J670" i="1"/>
  <c r="Q670" i="1" s="1"/>
  <c r="J672" i="1"/>
  <c r="Q672" i="1" s="1"/>
  <c r="J673" i="1"/>
  <c r="Q673" i="1" s="1"/>
  <c r="J674" i="1"/>
  <c r="Q674" i="1" s="1"/>
  <c r="J675" i="1"/>
  <c r="Q675" i="1" s="1"/>
  <c r="J677" i="1"/>
  <c r="Q677" i="1" s="1"/>
  <c r="J678" i="1"/>
  <c r="Q678" i="1" s="1"/>
  <c r="J679" i="1"/>
  <c r="Q679" i="1" s="1"/>
  <c r="J680" i="1"/>
  <c r="Q680" i="1" s="1"/>
  <c r="J681" i="1"/>
  <c r="Q681" i="1" s="1"/>
  <c r="J682" i="1"/>
  <c r="Q682" i="1" s="1"/>
  <c r="J683" i="1"/>
  <c r="Q683" i="1" s="1"/>
  <c r="J684" i="1"/>
  <c r="Q684" i="1" s="1"/>
  <c r="J685" i="1"/>
  <c r="Q685" i="1" s="1"/>
  <c r="J686" i="1"/>
  <c r="Q686" i="1" s="1"/>
  <c r="J689" i="1"/>
  <c r="Q689" i="1" s="1"/>
  <c r="J690" i="1"/>
  <c r="Q690" i="1" s="1"/>
  <c r="J691" i="1"/>
  <c r="Q691" i="1" s="1"/>
  <c r="J692" i="1"/>
  <c r="Q692" i="1" s="1"/>
  <c r="J693" i="1"/>
  <c r="Q693" i="1" s="1"/>
  <c r="J694" i="1"/>
  <c r="Q694" i="1" s="1"/>
  <c r="J695" i="1"/>
  <c r="Q695" i="1" s="1"/>
  <c r="J696" i="1"/>
  <c r="Q696" i="1" s="1"/>
  <c r="J697" i="1"/>
  <c r="Q697" i="1" s="1"/>
  <c r="J699" i="1"/>
  <c r="Q699" i="1" s="1"/>
  <c r="J700" i="1"/>
  <c r="Q700" i="1" s="1"/>
  <c r="J701" i="1"/>
  <c r="Q701" i="1" s="1"/>
  <c r="J702" i="1"/>
  <c r="Q702" i="1" s="1"/>
  <c r="J703" i="1"/>
  <c r="Q703" i="1" s="1"/>
  <c r="J704" i="1"/>
  <c r="Q704" i="1" s="1"/>
  <c r="J705" i="1"/>
  <c r="Q705" i="1" s="1"/>
  <c r="J706" i="1"/>
  <c r="Q706" i="1" s="1"/>
  <c r="J707" i="1"/>
  <c r="Q707" i="1" s="1"/>
  <c r="J708" i="1"/>
  <c r="Q708" i="1" s="1"/>
  <c r="J711" i="1"/>
  <c r="Q711" i="1" s="1"/>
  <c r="J712" i="1"/>
  <c r="Q712" i="1" s="1"/>
  <c r="J714" i="1"/>
  <c r="Q714" i="1" s="1"/>
  <c r="J715" i="1"/>
  <c r="Q715" i="1" s="1"/>
  <c r="J717" i="1"/>
  <c r="Q717" i="1" s="1"/>
  <c r="J718" i="1"/>
  <c r="Q718" i="1" s="1"/>
  <c r="J719" i="1"/>
  <c r="Q719" i="1" s="1"/>
  <c r="J720" i="1"/>
  <c r="Q720" i="1" s="1"/>
  <c r="J722" i="1"/>
  <c r="Q722" i="1" s="1"/>
  <c r="J723" i="1"/>
  <c r="Q723" i="1" s="1"/>
  <c r="J724" i="1"/>
  <c r="Q724" i="1" s="1"/>
  <c r="J725" i="1"/>
  <c r="Q725" i="1" s="1"/>
  <c r="J729" i="1"/>
  <c r="Q729" i="1" s="1"/>
  <c r="J730" i="1"/>
  <c r="Q730" i="1" s="1"/>
  <c r="J731" i="1"/>
  <c r="Q731" i="1" s="1"/>
  <c r="J732" i="1"/>
  <c r="Q732" i="1" s="1"/>
  <c r="J733" i="1"/>
  <c r="Q733" i="1" s="1"/>
  <c r="J735" i="1"/>
  <c r="Q735" i="1" s="1"/>
  <c r="J737" i="1"/>
  <c r="Q737" i="1" s="1"/>
  <c r="J738" i="1"/>
  <c r="Q738" i="1" s="1"/>
  <c r="J739" i="1"/>
  <c r="Q739" i="1" s="1"/>
  <c r="J742" i="1"/>
  <c r="Q742" i="1" s="1"/>
  <c r="J743" i="1"/>
  <c r="Q743" i="1" s="1"/>
  <c r="J744" i="1"/>
  <c r="Q744" i="1" s="1"/>
  <c r="J747" i="1"/>
  <c r="Q747" i="1" s="1"/>
  <c r="J749" i="1"/>
  <c r="Q749" i="1" s="1"/>
  <c r="J751" i="1"/>
  <c r="Q751" i="1" s="1"/>
  <c r="J753" i="1"/>
  <c r="Q753" i="1" s="1"/>
  <c r="J754" i="1"/>
  <c r="Q754" i="1" s="1"/>
  <c r="J755" i="1"/>
  <c r="Q755" i="1" s="1"/>
  <c r="J756" i="1"/>
  <c r="Q756" i="1" s="1"/>
  <c r="J758" i="1"/>
  <c r="Q758" i="1" s="1"/>
  <c r="J759" i="1"/>
  <c r="Q759" i="1" s="1"/>
  <c r="J762" i="1"/>
  <c r="Q762" i="1" s="1"/>
  <c r="J763" i="1"/>
  <c r="Q763" i="1" s="1"/>
  <c r="J764" i="1"/>
  <c r="Q764" i="1" s="1"/>
  <c r="J765" i="1"/>
  <c r="Q765" i="1" s="1"/>
  <c r="J766" i="1"/>
  <c r="Q766" i="1" s="1"/>
  <c r="J767" i="1"/>
  <c r="Q767" i="1" s="1"/>
  <c r="J769" i="1"/>
  <c r="Q769" i="1" s="1"/>
  <c r="J770" i="1"/>
  <c r="Q770" i="1" s="1"/>
  <c r="J772" i="1"/>
  <c r="Q772" i="1" s="1"/>
  <c r="J773" i="1"/>
  <c r="Q773" i="1" s="1"/>
  <c r="J775" i="1"/>
  <c r="Q775" i="1" s="1"/>
  <c r="J778" i="1"/>
  <c r="Q778" i="1" s="1"/>
  <c r="J779" i="1"/>
  <c r="Q779" i="1" s="1"/>
  <c r="J780" i="1"/>
  <c r="Q780" i="1" s="1"/>
  <c r="J781" i="1"/>
  <c r="Q781" i="1" s="1"/>
  <c r="J782" i="1"/>
  <c r="Q782" i="1" s="1"/>
  <c r="J783" i="1"/>
  <c r="Q783" i="1" s="1"/>
  <c r="J784" i="1"/>
  <c r="Q784" i="1" s="1"/>
  <c r="J785" i="1"/>
  <c r="Q785" i="1" s="1"/>
  <c r="J786" i="1"/>
  <c r="Q786" i="1" s="1"/>
  <c r="J787" i="1"/>
  <c r="Q787" i="1" s="1"/>
  <c r="J788" i="1"/>
  <c r="Q788" i="1" s="1"/>
  <c r="J789" i="1"/>
  <c r="Q789" i="1" s="1"/>
  <c r="J790" i="1"/>
  <c r="Q790" i="1" s="1"/>
  <c r="J791" i="1"/>
  <c r="Q791" i="1" s="1"/>
  <c r="J794" i="1"/>
  <c r="Q794" i="1" s="1"/>
  <c r="J795" i="1"/>
  <c r="Q795" i="1" s="1"/>
  <c r="J796" i="1"/>
  <c r="Q796" i="1" s="1"/>
  <c r="J797" i="1"/>
  <c r="Q797" i="1" s="1"/>
  <c r="J798" i="1"/>
  <c r="Q798" i="1" s="1"/>
  <c r="J799" i="1"/>
  <c r="Q799" i="1" s="1"/>
  <c r="J800" i="1"/>
  <c r="Q800" i="1" s="1"/>
  <c r="J801" i="1"/>
  <c r="Q801" i="1" s="1"/>
  <c r="J803" i="1"/>
  <c r="Q803" i="1" s="1"/>
  <c r="J804" i="1"/>
  <c r="Q804" i="1" s="1"/>
  <c r="J805" i="1"/>
  <c r="Q805" i="1" s="1"/>
  <c r="J806" i="1"/>
  <c r="Q806" i="1" s="1"/>
  <c r="J807" i="1"/>
  <c r="Q807" i="1" s="1"/>
  <c r="J809" i="1"/>
  <c r="Q809" i="1" s="1"/>
  <c r="J810" i="1"/>
  <c r="Q810" i="1" s="1"/>
  <c r="J811" i="1"/>
  <c r="Q811" i="1" s="1"/>
  <c r="J813" i="1"/>
  <c r="Q813" i="1" s="1"/>
  <c r="J814" i="1"/>
  <c r="Q814" i="1" s="1"/>
  <c r="J816" i="1"/>
  <c r="Q816" i="1" s="1"/>
  <c r="J817" i="1"/>
  <c r="Q817" i="1" s="1"/>
  <c r="J818" i="1"/>
  <c r="Q818" i="1" s="1"/>
  <c r="J819" i="1"/>
  <c r="Q819" i="1" s="1"/>
  <c r="J820" i="1"/>
  <c r="Q820" i="1" s="1"/>
  <c r="J821" i="1"/>
  <c r="Q821" i="1" s="1"/>
  <c r="J822" i="1"/>
  <c r="Q822" i="1" s="1"/>
  <c r="J823" i="1"/>
  <c r="Q823" i="1" s="1"/>
  <c r="J824" i="1"/>
  <c r="Q824" i="1" s="1"/>
  <c r="J825" i="1"/>
  <c r="Q825" i="1" s="1"/>
  <c r="J827" i="1"/>
  <c r="Q827" i="1" s="1"/>
  <c r="J829" i="1"/>
  <c r="Q829" i="1" s="1"/>
  <c r="J830" i="1"/>
  <c r="Q830" i="1" s="1"/>
  <c r="J831" i="1"/>
  <c r="Q831" i="1" s="1"/>
  <c r="J832" i="1"/>
  <c r="Q832" i="1" s="1"/>
  <c r="J833" i="1"/>
  <c r="Q833" i="1" s="1"/>
  <c r="J834" i="1"/>
  <c r="Q834" i="1" s="1"/>
  <c r="J835" i="1"/>
  <c r="Q835" i="1" s="1"/>
  <c r="J836" i="1"/>
  <c r="Q836" i="1" s="1"/>
  <c r="J839" i="1"/>
  <c r="Q839" i="1" s="1"/>
  <c r="J841" i="1"/>
  <c r="Q841" i="1" s="1"/>
  <c r="J842" i="1"/>
  <c r="Q842" i="1" s="1"/>
  <c r="J843" i="1"/>
  <c r="Q843" i="1" s="1"/>
  <c r="J844" i="1"/>
  <c r="Q844" i="1" s="1"/>
  <c r="J845" i="1"/>
  <c r="Q845" i="1" s="1"/>
  <c r="J846" i="1"/>
  <c r="Q846" i="1" s="1"/>
  <c r="J848" i="1"/>
  <c r="Q848" i="1" s="1"/>
  <c r="J849" i="1"/>
  <c r="Q849" i="1" s="1"/>
  <c r="J851" i="1"/>
  <c r="Q851" i="1" s="1"/>
  <c r="J853" i="1"/>
  <c r="Q853" i="1" s="1"/>
  <c r="J854" i="1"/>
  <c r="Q854" i="1" s="1"/>
  <c r="J856" i="1"/>
  <c r="Q856" i="1" s="1"/>
  <c r="J857" i="1"/>
  <c r="Q857" i="1" s="1"/>
  <c r="J858" i="1"/>
  <c r="Q858" i="1" s="1"/>
  <c r="J860" i="1"/>
  <c r="Q860" i="1" s="1"/>
  <c r="J861" i="1"/>
  <c r="Q861" i="1" s="1"/>
  <c r="J863" i="1"/>
  <c r="Q863" i="1" s="1"/>
  <c r="J865" i="1"/>
  <c r="Q865" i="1" s="1"/>
  <c r="J866" i="1"/>
  <c r="Q866" i="1" s="1"/>
  <c r="J867" i="1"/>
  <c r="Q867" i="1" s="1"/>
  <c r="J869" i="1"/>
  <c r="Q869" i="1" s="1"/>
  <c r="J870" i="1"/>
  <c r="Q870" i="1" s="1"/>
  <c r="J871" i="1"/>
  <c r="Q871" i="1" s="1"/>
  <c r="J873" i="1"/>
  <c r="Q873" i="1" s="1"/>
  <c r="J876" i="1"/>
  <c r="Q876" i="1" s="1"/>
  <c r="J877" i="1"/>
  <c r="Q877" i="1" s="1"/>
  <c r="J878" i="1"/>
  <c r="Q878" i="1" s="1"/>
  <c r="J879" i="1"/>
  <c r="Q879" i="1" s="1"/>
  <c r="J880" i="1"/>
  <c r="Q880" i="1" s="1"/>
  <c r="J881" i="1"/>
  <c r="Q881" i="1" s="1"/>
  <c r="J882" i="1"/>
  <c r="Q882" i="1" s="1"/>
  <c r="J883" i="1"/>
  <c r="Q883" i="1" s="1"/>
  <c r="J884" i="1"/>
  <c r="Q884" i="1" s="1"/>
  <c r="J885" i="1"/>
  <c r="Q885" i="1" s="1"/>
  <c r="J886" i="1"/>
  <c r="Q886" i="1" s="1"/>
  <c r="J887" i="1"/>
  <c r="Q887" i="1" s="1"/>
  <c r="J888" i="1"/>
  <c r="Q888" i="1" s="1"/>
  <c r="J889" i="1"/>
  <c r="Q889" i="1" s="1"/>
  <c r="J890" i="1"/>
  <c r="Q890" i="1" s="1"/>
  <c r="J891" i="1"/>
  <c r="Q891" i="1" s="1"/>
  <c r="J892" i="1"/>
  <c r="Q892" i="1" s="1"/>
  <c r="J893" i="1"/>
  <c r="Q893" i="1" s="1"/>
  <c r="J894" i="1"/>
  <c r="Q894" i="1" s="1"/>
  <c r="J895" i="1"/>
  <c r="Q895" i="1" s="1"/>
  <c r="J896" i="1"/>
  <c r="Q896" i="1" s="1"/>
  <c r="J898" i="1"/>
  <c r="Q898" i="1" s="1"/>
  <c r="J899" i="1"/>
  <c r="Q899" i="1" s="1"/>
  <c r="J900" i="1"/>
  <c r="Q900" i="1" s="1"/>
  <c r="J904" i="1"/>
  <c r="Q904" i="1" s="1"/>
  <c r="J905" i="1"/>
  <c r="Q905" i="1" s="1"/>
  <c r="J906" i="1"/>
  <c r="Q906" i="1" s="1"/>
  <c r="J907" i="1"/>
  <c r="Q907" i="1" s="1"/>
  <c r="J908" i="1"/>
  <c r="Q908" i="1" s="1"/>
  <c r="J909" i="1"/>
  <c r="Q909" i="1" s="1"/>
  <c r="J910" i="1"/>
  <c r="Q910" i="1" s="1"/>
  <c r="J912" i="1"/>
  <c r="Q912" i="1" s="1"/>
  <c r="J913" i="1"/>
  <c r="Q913" i="1" s="1"/>
  <c r="J914" i="1"/>
  <c r="Q914" i="1" s="1"/>
  <c r="J915" i="1"/>
  <c r="Q915" i="1" s="1"/>
  <c r="J916" i="1"/>
  <c r="Q916" i="1" s="1"/>
  <c r="J919" i="1"/>
  <c r="Q919" i="1" s="1"/>
  <c r="J920" i="1"/>
  <c r="Q920" i="1" s="1"/>
  <c r="J921" i="1"/>
  <c r="Q921" i="1" s="1"/>
  <c r="J922" i="1"/>
  <c r="Q922" i="1" s="1"/>
  <c r="J924" i="1"/>
  <c r="Q924" i="1" s="1"/>
  <c r="J925" i="1"/>
  <c r="Q925" i="1" s="1"/>
  <c r="J926" i="1"/>
  <c r="Q926" i="1" s="1"/>
  <c r="J928" i="1"/>
  <c r="Q928" i="1" s="1"/>
  <c r="J931" i="1"/>
  <c r="Q931" i="1" s="1"/>
  <c r="J932" i="1"/>
  <c r="Q932" i="1" s="1"/>
  <c r="J933" i="1"/>
  <c r="Q933" i="1" s="1"/>
  <c r="J934" i="1"/>
  <c r="Q934" i="1" s="1"/>
  <c r="J935" i="1"/>
  <c r="Q935" i="1" s="1"/>
  <c r="J936" i="1"/>
  <c r="Q936" i="1" s="1"/>
  <c r="J937" i="1"/>
  <c r="Q937" i="1" s="1"/>
  <c r="J938" i="1"/>
  <c r="Q938" i="1" s="1"/>
  <c r="J939" i="1"/>
  <c r="Q939" i="1" s="1"/>
  <c r="J944" i="1"/>
  <c r="Q944" i="1" s="1"/>
  <c r="J946" i="1"/>
  <c r="Q946" i="1" s="1"/>
  <c r="J947" i="1"/>
  <c r="Q947" i="1" s="1"/>
  <c r="J949" i="1"/>
  <c r="Q949" i="1" s="1"/>
  <c r="J951" i="1"/>
  <c r="Q951" i="1" s="1"/>
  <c r="J952" i="1"/>
  <c r="Q952" i="1" s="1"/>
  <c r="J954" i="1"/>
  <c r="Q954" i="1" s="1"/>
  <c r="J956" i="1"/>
  <c r="Q956" i="1" s="1"/>
  <c r="J957" i="1"/>
  <c r="Q957" i="1" s="1"/>
  <c r="J958" i="1"/>
  <c r="Q958" i="1" s="1"/>
  <c r="J959" i="1"/>
  <c r="Q959" i="1" s="1"/>
  <c r="J960" i="1"/>
  <c r="Q960" i="1" s="1"/>
  <c r="J961" i="1"/>
  <c r="Q961" i="1" s="1"/>
  <c r="J962" i="1"/>
  <c r="Q962" i="1" s="1"/>
  <c r="J964" i="1"/>
  <c r="Q964" i="1" s="1"/>
  <c r="J965" i="1"/>
  <c r="Q965" i="1" s="1"/>
  <c r="J967" i="1"/>
  <c r="Q967" i="1" s="1"/>
  <c r="J970" i="1"/>
  <c r="Q970" i="1" s="1"/>
  <c r="J971" i="1"/>
  <c r="Q971" i="1" s="1"/>
  <c r="J972" i="1"/>
  <c r="Q972" i="1" s="1"/>
  <c r="J973" i="1"/>
  <c r="Q973" i="1" s="1"/>
  <c r="J974" i="1"/>
  <c r="Q974" i="1" s="1"/>
  <c r="J975" i="1"/>
  <c r="Q975" i="1" s="1"/>
  <c r="J976" i="1"/>
  <c r="Q976" i="1" s="1"/>
  <c r="J977" i="1"/>
  <c r="Q977" i="1" s="1"/>
  <c r="J978" i="1"/>
  <c r="Q978" i="1" s="1"/>
  <c r="J979" i="1"/>
  <c r="Q979" i="1" s="1"/>
  <c r="J981" i="1"/>
  <c r="Q981" i="1" s="1"/>
  <c r="J984" i="1"/>
  <c r="Q984" i="1" s="1"/>
  <c r="J985" i="1"/>
  <c r="Q985" i="1" s="1"/>
  <c r="J986" i="1"/>
  <c r="Q986" i="1" s="1"/>
  <c r="J987" i="1"/>
  <c r="Q987" i="1" s="1"/>
  <c r="J988" i="1"/>
  <c r="Q988" i="1" s="1"/>
  <c r="J989" i="1"/>
  <c r="Q989" i="1" s="1"/>
  <c r="J993" i="1"/>
  <c r="Q993" i="1" s="1"/>
  <c r="J994" i="1"/>
  <c r="Q994" i="1" s="1"/>
  <c r="J995" i="1"/>
  <c r="Q995" i="1" s="1"/>
  <c r="J996" i="1"/>
  <c r="Q996" i="1" s="1"/>
  <c r="J997" i="1"/>
  <c r="Q997" i="1" s="1"/>
  <c r="J998" i="1"/>
  <c r="Q998" i="1" s="1"/>
  <c r="J999" i="1"/>
  <c r="Q999" i="1" s="1"/>
  <c r="J1000" i="1"/>
  <c r="Q1000" i="1" s="1"/>
  <c r="J2" i="1"/>
  <c r="Q2" i="1" s="1"/>
  <c r="F31" i="4"/>
  <c r="F30" i="4"/>
  <c r="F29" i="4"/>
  <c r="F28" i="4"/>
  <c r="F2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4DB5EA-372D-45B4-9D62-4AF6157288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631149-B820-47CE-AD49-205B73484BC2}" name="WorksheetConnection_Highest Hollywood Grossing Movies2.xlsx!movies" type="102" refreshedVersion="8" minRefreshableVersion="5">
    <extLst>
      <ext xmlns:x15="http://schemas.microsoft.com/office/spreadsheetml/2010/11/main" uri="{DE250136-89BD-433C-8126-D09CA5730AF9}">
        <x15:connection id="movies" autoDelete="1">
          <x15:rangePr sourceName="_xlcn.WorksheetConnection_HighestHollywoodGrossingMovies2.xlsxmovies1"/>
        </x15:connection>
      </ext>
    </extLst>
  </connection>
</connections>
</file>

<file path=xl/sharedStrings.xml><?xml version="1.0" encoding="utf-8"?>
<sst xmlns="http://schemas.openxmlformats.org/spreadsheetml/2006/main" count="8691" uniqueCount="1503">
  <si>
    <t>Year</t>
  </si>
  <si>
    <t>Distributor</t>
  </si>
  <si>
    <t>Release Date</t>
  </si>
  <si>
    <t>Running Time</t>
  </si>
  <si>
    <t>License</t>
  </si>
  <si>
    <t>Avatar</t>
  </si>
  <si>
    <t>Twentieth Century Fox</t>
  </si>
  <si>
    <t>2 hr 42 min</t>
  </si>
  <si>
    <t>PG-13</t>
  </si>
  <si>
    <t>Avengers: Endgame</t>
  </si>
  <si>
    <t>Walt Disney Studios Motion Pictures</t>
  </si>
  <si>
    <t>3 hr 1 min</t>
  </si>
  <si>
    <t>Avatar: The Way of Water</t>
  </si>
  <si>
    <t>20th Century Studios</t>
  </si>
  <si>
    <t>Titanic</t>
  </si>
  <si>
    <t>Paramount Pictures</t>
  </si>
  <si>
    <t>3 hr 14 min</t>
  </si>
  <si>
    <t>Star Wars: Episode VII - The Force Awakens</t>
  </si>
  <si>
    <t>2 hr 18 min</t>
  </si>
  <si>
    <t>Avengers: Infinity War</t>
  </si>
  <si>
    <t>Spider-Man: No Way Home</t>
  </si>
  <si>
    <t>Sony Pictures Entertainment (SPE)</t>
  </si>
  <si>
    <t>Jurassic World</t>
  </si>
  <si>
    <t>Universal Pictures</t>
  </si>
  <si>
    <t>2 hr 4 min</t>
  </si>
  <si>
    <t>The Lion King</t>
  </si>
  <si>
    <t>1 hr 58 min</t>
  </si>
  <si>
    <t>PG</t>
  </si>
  <si>
    <t>The Avengers</t>
  </si>
  <si>
    <t>2 hr 23 min</t>
  </si>
  <si>
    <t>Furious 7</t>
  </si>
  <si>
    <t>2 hr 17 min</t>
  </si>
  <si>
    <t>Top Gun: Maverick</t>
  </si>
  <si>
    <t>Frozen II</t>
  </si>
  <si>
    <t>1 hr 43 min</t>
  </si>
  <si>
    <t>Barbie</t>
  </si>
  <si>
    <t>Warner Bros.</t>
  </si>
  <si>
    <t>Avengers: Age of Ultron</t>
  </si>
  <si>
    <t>2 hr 21 min</t>
  </si>
  <si>
    <t>The Super Mario Bros. Movie</t>
  </si>
  <si>
    <t>Black Panther</t>
  </si>
  <si>
    <t>Harry Potter and the Deathly Hallows: Part 2</t>
  </si>
  <si>
    <t>Star Wars: Episode VIII - The Last Jedi</t>
  </si>
  <si>
    <t>2 hr 32 min</t>
  </si>
  <si>
    <t>Jurassic World: Fallen Kingdom</t>
  </si>
  <si>
    <t>2 hr 8 min</t>
  </si>
  <si>
    <t>Frozen</t>
  </si>
  <si>
    <t>1 hr 42 min</t>
  </si>
  <si>
    <t>Beauty and the Beast</t>
  </si>
  <si>
    <t>2 hr 9 min</t>
  </si>
  <si>
    <t>Incredibles 2</t>
  </si>
  <si>
    <t>The Fate of the Furious</t>
  </si>
  <si>
    <t>2 hr 16 min</t>
  </si>
  <si>
    <t>Iron Man 3</t>
  </si>
  <si>
    <t>2 hr 10 min</t>
  </si>
  <si>
    <t>Minions</t>
  </si>
  <si>
    <t>1 hr 31 min</t>
  </si>
  <si>
    <t>Captain America: Civil War</t>
  </si>
  <si>
    <t>2 hr 27 min</t>
  </si>
  <si>
    <t>Aquaman</t>
  </si>
  <si>
    <t>The Lord of the Rings: The Return of the King</t>
  </si>
  <si>
    <t>New Line Cinema</t>
  </si>
  <si>
    <t>3 hr 21 min</t>
  </si>
  <si>
    <t>Skyfall</t>
  </si>
  <si>
    <t>Spider-Man: Far from Home</t>
  </si>
  <si>
    <t>Captain Marvel</t>
  </si>
  <si>
    <t>2 hr 3 min</t>
  </si>
  <si>
    <t>Transformers: Dark of the Moon</t>
  </si>
  <si>
    <t>DreamWorks</t>
  </si>
  <si>
    <t>2 hr 34 min</t>
  </si>
  <si>
    <t>Jurassic Park</t>
  </si>
  <si>
    <t>2 hr 7 min</t>
  </si>
  <si>
    <t>Transformers: Age of Extinction</t>
  </si>
  <si>
    <t>2 hr 45 min</t>
  </si>
  <si>
    <t>The Dark Knight Rises</t>
  </si>
  <si>
    <t>2 hr 44 min</t>
  </si>
  <si>
    <t>Star Wars: Episode IX - The Rise of Skywalker</t>
  </si>
  <si>
    <t>Joker</t>
  </si>
  <si>
    <t>2 hr 2 min</t>
  </si>
  <si>
    <t>R</t>
  </si>
  <si>
    <t>Toy Story 4</t>
  </si>
  <si>
    <t>1 hr 40 min</t>
  </si>
  <si>
    <t>G</t>
  </si>
  <si>
    <t>Toy Story 3</t>
  </si>
  <si>
    <t>Pirates of the Caribbean: Dead Man's Chest</t>
  </si>
  <si>
    <t>2 hr 31 min</t>
  </si>
  <si>
    <t>Rogue One: A Star Wars Story</t>
  </si>
  <si>
    <t>2 hr 13 min</t>
  </si>
  <si>
    <t>Aladdin</t>
  </si>
  <si>
    <t>Pirates of the Caribbean: On Stranger Tides</t>
  </si>
  <si>
    <t>Despicable Me 3</t>
  </si>
  <si>
    <t>1 hr 29 min</t>
  </si>
  <si>
    <t>Finding Dory</t>
  </si>
  <si>
    <t>Star Wars: Episode I - The Phantom Menace</t>
  </si>
  <si>
    <t>Zootopia</t>
  </si>
  <si>
    <t>Alice in Wonderland</t>
  </si>
  <si>
    <t>1 hr 48 min</t>
  </si>
  <si>
    <t>Harry Potter and the Sorcerer's Stone</t>
  </si>
  <si>
    <t>The Hobbit: An Unexpected Journey</t>
  </si>
  <si>
    <t>The Dark Knight</t>
  </si>
  <si>
    <t>Jurassic World Dominion</t>
  </si>
  <si>
    <t>Jumanji: Welcome to the Jungle</t>
  </si>
  <si>
    <t>1 hr 59 min</t>
  </si>
  <si>
    <t>Harry Potter and the Deathly Hallows: Part 1</t>
  </si>
  <si>
    <t>Despicable Me 2</t>
  </si>
  <si>
    <t>1 hr 38 min</t>
  </si>
  <si>
    <t>1 hr 28 min</t>
  </si>
  <si>
    <t>The Jungle Book</t>
  </si>
  <si>
    <t>1 hr 46 min</t>
  </si>
  <si>
    <t>The Hobbit: The Battle of the Five Armies</t>
  </si>
  <si>
    <t>Pirates of the Caribbean: At World's End</t>
  </si>
  <si>
    <t>2 hr 49 min</t>
  </si>
  <si>
    <t>The Hobbit: The Desolation of Smaug</t>
  </si>
  <si>
    <t>Doctor Strange in the Multiverse of Madness</t>
  </si>
  <si>
    <t>The Lord of the Rings: The Two Towers</t>
  </si>
  <si>
    <t>2 hr 59 min</t>
  </si>
  <si>
    <t>Harry Potter and the Order of the Phoenix</t>
  </si>
  <si>
    <t>Finding Nemo</t>
  </si>
  <si>
    <t>Minions: The Rise of Gru</t>
  </si>
  <si>
    <t>Harry Potter and the Half-Blood Prince</t>
  </si>
  <si>
    <t>2 hr 33 min</t>
  </si>
  <si>
    <t>Shrek 2</t>
  </si>
  <si>
    <t>DreamWorks Distribution</t>
  </si>
  <si>
    <t>1 hr 33 min</t>
  </si>
  <si>
    <t>Oppenheimer</t>
  </si>
  <si>
    <t>Harry Potter and the Chamber of Secrets</t>
  </si>
  <si>
    <t>2 hr 41 min</t>
  </si>
  <si>
    <t>Bohemian Rhapsody</t>
  </si>
  <si>
    <t>2 hr 14 min</t>
  </si>
  <si>
    <t>The Battle at Lake Changjin</t>
  </si>
  <si>
    <t>CMC Pictures</t>
  </si>
  <si>
    <t>The Lord of the Rings: The Fellowship of the Ring</t>
  </si>
  <si>
    <t>2 hr 58 min</t>
  </si>
  <si>
    <t>Harry Potter and the Goblet of Fire</t>
  </si>
  <si>
    <t>2 hr 37 min</t>
  </si>
  <si>
    <t>Spider-Man 3</t>
  </si>
  <si>
    <t>2 hr 19 min</t>
  </si>
  <si>
    <t>The Secret Life of Pets</t>
  </si>
  <si>
    <t>1 hr 27 min</t>
  </si>
  <si>
    <t>Ice Age: Dawn of the Dinosaurs</t>
  </si>
  <si>
    <t>1 hr 34 min</t>
  </si>
  <si>
    <t>Spectre</t>
  </si>
  <si>
    <t>2 hr 28 min</t>
  </si>
  <si>
    <t>Spider-Man: Homecoming</t>
  </si>
  <si>
    <t>Ice Age: Continental Drift</t>
  </si>
  <si>
    <t>Batman v Superman: Dawn of Justice</t>
  </si>
  <si>
    <t>Wolf Warrior 2</t>
  </si>
  <si>
    <t>The H Collective</t>
  </si>
  <si>
    <t>Star Wars: Episode III - Revenge of the Sith</t>
  </si>
  <si>
    <t>2 hr 20 min</t>
  </si>
  <si>
    <t>The Hunger Games: Catching Fire</t>
  </si>
  <si>
    <t>Lionsgate</t>
  </si>
  <si>
    <t>2 hr 26 min</t>
  </si>
  <si>
    <t>Guardians of the Galaxy Vol. 2</t>
  </si>
  <si>
    <t>Black Panther: Wakanda Forever</t>
  </si>
  <si>
    <t>Inside Out</t>
  </si>
  <si>
    <t>1 hr 35 min</t>
  </si>
  <si>
    <t>Venom</t>
  </si>
  <si>
    <t>1 hr 52 min</t>
  </si>
  <si>
    <t>Thor: Ragnarok</t>
  </si>
  <si>
    <t>The Twilight Saga: Breaking Dawn - Part 2</t>
  </si>
  <si>
    <t>1 hr 55 min</t>
  </si>
  <si>
    <t>Guardians of the Galaxy Vol. 3</t>
  </si>
  <si>
    <t>Inception</t>
  </si>
  <si>
    <t>Transformers: Revenge of the Fallen</t>
  </si>
  <si>
    <t>2 hr 29 min</t>
  </si>
  <si>
    <t>Spider-Man</t>
  </si>
  <si>
    <t>2 hr 1 min</t>
  </si>
  <si>
    <t>Wonder Woman</t>
  </si>
  <si>
    <t>Hi, Mom</t>
  </si>
  <si>
    <t>Independence Day</t>
  </si>
  <si>
    <t>2 hr 25 min</t>
  </si>
  <si>
    <t>Coco</t>
  </si>
  <si>
    <t>Fantastic Beasts and Where to Find Them</t>
  </si>
  <si>
    <t>2 hr 12 min</t>
  </si>
  <si>
    <t>Shrek the Third</t>
  </si>
  <si>
    <t>Jumanji: The Next Level</t>
  </si>
  <si>
    <t>Harry Potter and the Prisoner of Azkaban</t>
  </si>
  <si>
    <t>2 hr 22 min</t>
  </si>
  <si>
    <t>Pirates of the Caribbean: Dead Men Tell No Tales</t>
  </si>
  <si>
    <t>E.T. the Extra-Terrestrial</t>
  </si>
  <si>
    <t>Mission: Impossible - Fallout</t>
  </si>
  <si>
    <t>2 hr 38 min</t>
  </si>
  <si>
    <t>Indiana Jones and the Kingdom of the Crystal Skull</t>
  </si>
  <si>
    <t>Spider-Man 2</t>
  </si>
  <si>
    <t>Fast &amp; Furious 6</t>
  </si>
  <si>
    <t>Deadpool 2</t>
  </si>
  <si>
    <t>Deadpool</t>
  </si>
  <si>
    <t>Star Wars: Episode IV - A New Hope</t>
  </si>
  <si>
    <t>No Time to Die</t>
  </si>
  <si>
    <t>Metro-Goldwyn-Mayer (MGM)</t>
  </si>
  <si>
    <t>Guardians of the Galaxy</t>
  </si>
  <si>
    <t>The Batman</t>
  </si>
  <si>
    <t>Thor: Love and Thunder</t>
  </si>
  <si>
    <t>Fast &amp; Furious Presents: Hobbs &amp; Shaw</t>
  </si>
  <si>
    <t>The Da Vinci Code</t>
  </si>
  <si>
    <t>Maleficent</t>
  </si>
  <si>
    <t>1 hr 37 min</t>
  </si>
  <si>
    <t>The Amazing Spider-Man</t>
  </si>
  <si>
    <t>The Hunger Games: Mockingjay - Part 1</t>
  </si>
  <si>
    <t>Shrek Forever After</t>
  </si>
  <si>
    <t>Gravity</t>
  </si>
  <si>
    <t>Madagascar 3: Europe's Most Wanted</t>
  </si>
  <si>
    <t>Suicide Squad</t>
  </si>
  <si>
    <t>X-Men: Days of Future Past</t>
  </si>
  <si>
    <t>The Chronicles of Narnia: The Lion, the Witch and the Wardrobe</t>
  </si>
  <si>
    <t>Monsters University</t>
  </si>
  <si>
    <t>The Matrix Reloaded</t>
  </si>
  <si>
    <t>Up</t>
  </si>
  <si>
    <t>1 hr 36 min</t>
  </si>
  <si>
    <t>Ne Zha</t>
  </si>
  <si>
    <t>Well Go USA Entertainment</t>
  </si>
  <si>
    <t>F9: The Fast Saga</t>
  </si>
  <si>
    <t>Captain America: The Winter Soldier</t>
  </si>
  <si>
    <t>The Twilight Saga: Breaking Dawn - Part 1</t>
  </si>
  <si>
    <t>Summit Entertainment</t>
  </si>
  <si>
    <t>1 hr 57 min</t>
  </si>
  <si>
    <t>The Twilight Saga: New Moon</t>
  </si>
  <si>
    <t>Dawn of the Planet of the Apes</t>
  </si>
  <si>
    <t>Transformers</t>
  </si>
  <si>
    <t>2 hr 24 min</t>
  </si>
  <si>
    <t>The Amazing Spider-Man 2</t>
  </si>
  <si>
    <t>Fast X</t>
  </si>
  <si>
    <t>Interstellar</t>
  </si>
  <si>
    <t>It</t>
  </si>
  <si>
    <t>2 hr 15 min</t>
  </si>
  <si>
    <t>The Wandering Earth</t>
  </si>
  <si>
    <t>The Twilight Saga: Eclipse</t>
  </si>
  <si>
    <t>Mission: Impossible - Ghost Protocol</t>
  </si>
  <si>
    <t>Mamma Mia!</t>
  </si>
  <si>
    <t>The Hunger Games</t>
  </si>
  <si>
    <t>Spider-Man: Across the Spider-Verse</t>
  </si>
  <si>
    <t>Columbia Pictures</t>
  </si>
  <si>
    <t>Moana</t>
  </si>
  <si>
    <t>Detective Chinatown 3</t>
  </si>
  <si>
    <t>Mission: Impossible - Rogue Nation</t>
  </si>
  <si>
    <t>2 hr 11 min</t>
  </si>
  <si>
    <t>Forrest Gump</t>
  </si>
  <si>
    <t>Doctor Strange</t>
  </si>
  <si>
    <t>The Sixth Sense</t>
  </si>
  <si>
    <t>1 hr 47 min</t>
  </si>
  <si>
    <t>Man of Steel</t>
  </si>
  <si>
    <t>Ice Age: The Meltdown</t>
  </si>
  <si>
    <t>Kung Fu Panda 2</t>
  </si>
  <si>
    <t>1 hr 30 min</t>
  </si>
  <si>
    <t>Justice League</t>
  </si>
  <si>
    <t>Big Hero 6</t>
  </si>
  <si>
    <t>Fantastic Beasts: The Crimes of Grindelwald</t>
  </si>
  <si>
    <t>Pirates of the Caribbean: The Curse of the Black Pearl</t>
  </si>
  <si>
    <t>Men in Black 3</t>
  </si>
  <si>
    <t>Star Wars: Episode II - Attack of the Clones</t>
  </si>
  <si>
    <t>The Hunger Games: Mockingjay - Part 2</t>
  </si>
  <si>
    <t>Thor: The Dark World</t>
  </si>
  <si>
    <t>Sing</t>
  </si>
  <si>
    <t>Kung Fu Panda</t>
  </si>
  <si>
    <t>1 hr 32 min</t>
  </si>
  <si>
    <t>The Incredibles</t>
  </si>
  <si>
    <t>The Martian</t>
  </si>
  <si>
    <t>Hancock</t>
  </si>
  <si>
    <t>Water Gate Bridge</t>
  </si>
  <si>
    <t>Fast Five</t>
  </si>
  <si>
    <t>Iron Man 2</t>
  </si>
  <si>
    <t>Ratatouille</t>
  </si>
  <si>
    <t>1 hr 51 min</t>
  </si>
  <si>
    <t>Ant-Man and the Wasp</t>
  </si>
  <si>
    <t>How to Train Your Dragon 2</t>
  </si>
  <si>
    <t>Logan</t>
  </si>
  <si>
    <t>The Lost World: Jurassic Park</t>
  </si>
  <si>
    <t>Casino Royale</t>
  </si>
  <si>
    <t>The Passion of the Christ</t>
  </si>
  <si>
    <t>Newmarket Films</t>
  </si>
  <si>
    <t>Life of Pi</t>
  </si>
  <si>
    <t>Ready Player One</t>
  </si>
  <si>
    <t>Transformers: The Last Knight</t>
  </si>
  <si>
    <t>Madagascar: Escape 2 Africa</t>
  </si>
  <si>
    <t>War of the Worlds</t>
  </si>
  <si>
    <t>1 hr 56 min</t>
  </si>
  <si>
    <t>Tangled</t>
  </si>
  <si>
    <t>Quantum of Solace</t>
  </si>
  <si>
    <t>Men in Black</t>
  </si>
  <si>
    <t>The Croods</t>
  </si>
  <si>
    <t>The Hangover Part II</t>
  </si>
  <si>
    <t>Iron Man</t>
  </si>
  <si>
    <t>2 hr 6 min</t>
  </si>
  <si>
    <t>I Am Legend</t>
  </si>
  <si>
    <t>1 hr 41 min</t>
  </si>
  <si>
    <t>Monsters, Inc.</t>
  </si>
  <si>
    <t>Operation Red Sea</t>
  </si>
  <si>
    <t>Night at the Museum</t>
  </si>
  <si>
    <t>Fifty Shades of Grey</t>
  </si>
  <si>
    <t>2 hr 5 min</t>
  </si>
  <si>
    <t>The Little Mermaid</t>
  </si>
  <si>
    <t>Mission: Impossible - Dead Reckoning Part One</t>
  </si>
  <si>
    <t>2 hr 43 min</t>
  </si>
  <si>
    <t>Kong: Skull Island</t>
  </si>
  <si>
    <t>The Smurfs</t>
  </si>
  <si>
    <t>Cars 2</t>
  </si>
  <si>
    <t>King Kong</t>
  </si>
  <si>
    <t>3 hr 7 min</t>
  </si>
  <si>
    <t>Puss in Boots</t>
  </si>
  <si>
    <t>The Mermaid</t>
  </si>
  <si>
    <t>Armageddon</t>
  </si>
  <si>
    <t>The Day After Tomorrow</t>
  </si>
  <si>
    <t>Ted</t>
  </si>
  <si>
    <t>American Sniper</t>
  </si>
  <si>
    <t>Mission: Impossible II</t>
  </si>
  <si>
    <t>Detective Chinatown 2</t>
  </si>
  <si>
    <t>X-Men: Apocalypse</t>
  </si>
  <si>
    <t>Sherlock Holmes: A Game of Shadows</t>
  </si>
  <si>
    <t>Despicable Me</t>
  </si>
  <si>
    <t>Cinderella</t>
  </si>
  <si>
    <t>1 hr 45 min</t>
  </si>
  <si>
    <t>Madagascar</t>
  </si>
  <si>
    <t>World War Z</t>
  </si>
  <si>
    <t>Brave</t>
  </si>
  <si>
    <t>Star Wars: Episode V - The Empire Strikes Back</t>
  </si>
  <si>
    <t>The Simpsons Movie</t>
  </si>
  <si>
    <t>The Revenant</t>
  </si>
  <si>
    <t>2 hr 36 min</t>
  </si>
  <si>
    <t>The Meg</t>
  </si>
  <si>
    <t>1 hr 53 min</t>
  </si>
  <si>
    <t>Ralph Breaks the Internet</t>
  </si>
  <si>
    <t>Hotel Transylvania 3: Summer Vacation</t>
  </si>
  <si>
    <t>The Boss Baby</t>
  </si>
  <si>
    <t>Dunkirk</t>
  </si>
  <si>
    <t>The Grinch</t>
  </si>
  <si>
    <t>1 hr 25 min</t>
  </si>
  <si>
    <t>Godzilla</t>
  </si>
  <si>
    <t>How to Train Your Dragon: The Hidden World</t>
  </si>
  <si>
    <t>1 hr 44 min</t>
  </si>
  <si>
    <t>Sherlock Holmes</t>
  </si>
  <si>
    <t>Meet the Fockers</t>
  </si>
  <si>
    <t>WALLÂ·E</t>
  </si>
  <si>
    <t>NA</t>
  </si>
  <si>
    <t>Kung Fu Panda 3</t>
  </si>
  <si>
    <t>Terminator 2: Judgment Day</t>
  </si>
  <si>
    <t>TriStar Pictures</t>
  </si>
  <si>
    <t>Ant-Man</t>
  </si>
  <si>
    <t>Venom: Let There Be Carnage</t>
  </si>
  <si>
    <t>Ghost</t>
  </si>
  <si>
    <t>Gladiator</t>
  </si>
  <si>
    <t>2 hr 35 min</t>
  </si>
  <si>
    <t>Rio 2</t>
  </si>
  <si>
    <t>Troy</t>
  </si>
  <si>
    <t>Toy Story 2</t>
  </si>
  <si>
    <t>How to Train Your Dragon</t>
  </si>
  <si>
    <t>Twister</t>
  </si>
  <si>
    <t>Oz the Great and Powerful</t>
  </si>
  <si>
    <t>Clash of the Titans</t>
  </si>
  <si>
    <t>Maleficent: Mistress of Evil</t>
  </si>
  <si>
    <t>War for the Planet of the Apes</t>
  </si>
  <si>
    <t>Shrek</t>
  </si>
  <si>
    <t>Mr. &amp; Mrs. Smith</t>
  </si>
  <si>
    <t>2 hr</t>
  </si>
  <si>
    <t>Elemental</t>
  </si>
  <si>
    <t>Angels &amp; Demons</t>
  </si>
  <si>
    <t>Teenage Mutant Ninja Turtles</t>
  </si>
  <si>
    <t>Bruce Almighty</t>
  </si>
  <si>
    <t>The King's Speech</t>
  </si>
  <si>
    <t>The Weinstein Company</t>
  </si>
  <si>
    <t>Rio</t>
  </si>
  <si>
    <t>Saving Private Ryan</t>
  </si>
  <si>
    <t>Rise of the Planet of the Apes</t>
  </si>
  <si>
    <t>Puss in Boots: The Last Wish</t>
  </si>
  <si>
    <t>Home Alone</t>
  </si>
  <si>
    <t>Jaws</t>
  </si>
  <si>
    <t>Ant-Man and the Wasp: Quantumania</t>
  </si>
  <si>
    <t>Hotel Transylvania 2</t>
  </si>
  <si>
    <t>Star Wars: Episode VI - Return of the Jedi</t>
  </si>
  <si>
    <t>Charlie and the Chocolate Factory</t>
  </si>
  <si>
    <t>Indiana Jones and the Last Crusade</t>
  </si>
  <si>
    <t>San Andreas</t>
  </si>
  <si>
    <t>1 hr 54 min</t>
  </si>
  <si>
    <t>It Chapter Two</t>
  </si>
  <si>
    <t>La La Land</t>
  </si>
  <si>
    <t>Wreck-It Ralph</t>
  </si>
  <si>
    <t>Godzilla vs. Kong</t>
  </si>
  <si>
    <t>The Hangover</t>
  </si>
  <si>
    <t>Lucy</t>
  </si>
  <si>
    <t>The Lego Movie</t>
  </si>
  <si>
    <t>Bumblebee</t>
  </si>
  <si>
    <t>Star Trek Into Darkness</t>
  </si>
  <si>
    <t>The Matrix</t>
  </si>
  <si>
    <t>Pretty Woman</t>
  </si>
  <si>
    <t>Cars</t>
  </si>
  <si>
    <t>The Eight Hundred</t>
  </si>
  <si>
    <t>X-Men: The Last Stand</t>
  </si>
  <si>
    <t>Moon Man</t>
  </si>
  <si>
    <t>National Treasure: Book of Secrets</t>
  </si>
  <si>
    <t>Mission: Impossible</t>
  </si>
  <si>
    <t>1 hr 50 min</t>
  </si>
  <si>
    <t>The Last Samurai</t>
  </si>
  <si>
    <t>Demon Slayer the Movie: Mugen Train</t>
  </si>
  <si>
    <t>FUNimation Entertainment</t>
  </si>
  <si>
    <t>Dying to Survive</t>
  </si>
  <si>
    <t>Ocean's Eleven</t>
  </si>
  <si>
    <t>My People, My Country</t>
  </si>
  <si>
    <t>PokÃ©mon: Detective Pikachu</t>
  </si>
  <si>
    <t>Thor</t>
  </si>
  <si>
    <t>Pearl Harbor</t>
  </si>
  <si>
    <t>3 hr 3 min</t>
  </si>
  <si>
    <t>Tarzan</t>
  </si>
  <si>
    <t>Men in Black II</t>
  </si>
  <si>
    <t>The Bourne Ultimatum</t>
  </si>
  <si>
    <t>The Mummy Returns</t>
  </si>
  <si>
    <t>Alvin and the Chipmunks: The Squeakquel</t>
  </si>
  <si>
    <t>Les MisÃ©rables</t>
  </si>
  <si>
    <t>The Exorcist</t>
  </si>
  <si>
    <t>Mrs. Doubtfire</t>
  </si>
  <si>
    <t>Terminator Genisys</t>
  </si>
  <si>
    <t>Warcraft</t>
  </si>
  <si>
    <t>Transformers: Rise of the Beasts</t>
  </si>
  <si>
    <t>A Star Is Born</t>
  </si>
  <si>
    <t>The Greatest Showman</t>
  </si>
  <si>
    <t>Terminator 3: Rise of the Machines</t>
  </si>
  <si>
    <t>1 hr 49 min</t>
  </si>
  <si>
    <t>Shang-Chi and the Legend of the Ten Rings</t>
  </si>
  <si>
    <t>Die Another Day</t>
  </si>
  <si>
    <t>The Secret Life of Pets 2</t>
  </si>
  <si>
    <t>1 hr 26 min</t>
  </si>
  <si>
    <t>Cast Away</t>
  </si>
  <si>
    <t>Rampage</t>
  </si>
  <si>
    <t>The Matrix Revolutions</t>
  </si>
  <si>
    <t>The Intouchables</t>
  </si>
  <si>
    <t>John Wick: Chapter 4</t>
  </si>
  <si>
    <t>Bad Boys for Life</t>
  </si>
  <si>
    <t>Django Unchained</t>
  </si>
  <si>
    <t>1 hr 24 min</t>
  </si>
  <si>
    <t>Dances with Wolves</t>
  </si>
  <si>
    <t>Orion Pictures</t>
  </si>
  <si>
    <t>My People, My Homeland</t>
  </si>
  <si>
    <t>The Chronicles of Narnia: Prince Caspian</t>
  </si>
  <si>
    <t>2 hr 30 min</t>
  </si>
  <si>
    <t>Sex and the City</t>
  </si>
  <si>
    <t>The Captain</t>
  </si>
  <si>
    <t>The Mummy</t>
  </si>
  <si>
    <t>The Chronicles of Narnia: The Voyage of the Dawn Treader</t>
  </si>
  <si>
    <t>Jason Bourne</t>
  </si>
  <si>
    <t>The Wolverine</t>
  </si>
  <si>
    <t>Kingsman: The Secret Service</t>
  </si>
  <si>
    <t>Night at the Museum: Battle of the Smithsonian</t>
  </si>
  <si>
    <t>Batman</t>
  </si>
  <si>
    <t>The Bodyguard</t>
  </si>
  <si>
    <t>Pacific Rim</t>
  </si>
  <si>
    <t>Kingsman: The Golden Circle</t>
  </si>
  <si>
    <t>Ice Age: Collision Course</t>
  </si>
  <si>
    <t>Twilight</t>
  </si>
  <si>
    <t>Sing 2</t>
  </si>
  <si>
    <t>Signs</t>
  </si>
  <si>
    <t>X2</t>
  </si>
  <si>
    <t>Fantastic Beasts: The Secrets of Dumbledore</t>
  </si>
  <si>
    <t>Uncharted</t>
  </si>
  <si>
    <t>The Wolf of Wall Street</t>
  </si>
  <si>
    <t>3 hr</t>
  </si>
  <si>
    <t>Sonic the Hedgehog 2</t>
  </si>
  <si>
    <t>Alita: Battle Angel</t>
  </si>
  <si>
    <t>The Mummy: Tomb of the Dragon Emperor</t>
  </si>
  <si>
    <t>Prometheus</t>
  </si>
  <si>
    <t>Gone with the Wind</t>
  </si>
  <si>
    <t>Mamma Mia! Here We Go Again</t>
  </si>
  <si>
    <t>Eternals</t>
  </si>
  <si>
    <t>Dune</t>
  </si>
  <si>
    <t>TRON: Legacy</t>
  </si>
  <si>
    <t>Mission: Impossible III</t>
  </si>
  <si>
    <t>Snow White and the Huntsman</t>
  </si>
  <si>
    <t>Grease</t>
  </si>
  <si>
    <t>Toy Story</t>
  </si>
  <si>
    <t>Black Adam</t>
  </si>
  <si>
    <t>Solo: A Star Wars Story</t>
  </si>
  <si>
    <t>Superman Returns</t>
  </si>
  <si>
    <t>Meg 2: The Trench</t>
  </si>
  <si>
    <t>Robin Hood: Prince of Thieves</t>
  </si>
  <si>
    <t>Raiders of the Lost Ark</t>
  </si>
  <si>
    <t>Independence Day: Resurgence</t>
  </si>
  <si>
    <t>Live Free or Die Hard</t>
  </si>
  <si>
    <t>Monster Hunt</t>
  </si>
  <si>
    <t>FilmRise</t>
  </si>
  <si>
    <t>Godzilla: King of the Monsters</t>
  </si>
  <si>
    <t>Home</t>
  </si>
  <si>
    <t>Star Trek</t>
  </si>
  <si>
    <t>Happy Feet</t>
  </si>
  <si>
    <t>Spider-Man: Into the Spider-Verse</t>
  </si>
  <si>
    <t>Cars 3</t>
  </si>
  <si>
    <t>Back to the Future</t>
  </si>
  <si>
    <t>Ice Age</t>
  </si>
  <si>
    <t>1 hr 21 min</t>
  </si>
  <si>
    <t>Indiana Jones and the Dial of Destiny</t>
  </si>
  <si>
    <t>Your Name.</t>
  </si>
  <si>
    <t>Fifty Shades Darker</t>
  </si>
  <si>
    <t>Monsters vs. Aliens</t>
  </si>
  <si>
    <t>Mad Max: Fury Road</t>
  </si>
  <si>
    <t>Black Widow</t>
  </si>
  <si>
    <t>True Lies</t>
  </si>
  <si>
    <t>Slumdog Millionaire</t>
  </si>
  <si>
    <t>Fox Searchlight</t>
  </si>
  <si>
    <t>Once Upon a Time in Hollywood</t>
  </si>
  <si>
    <t>Taken 2</t>
  </si>
  <si>
    <t>G.I. Joe: Retaliation</t>
  </si>
  <si>
    <t>Shark Tale</t>
  </si>
  <si>
    <t>What Women Want</t>
  </si>
  <si>
    <t>The Adventures of Tintin</t>
  </si>
  <si>
    <t>Batman Begins</t>
  </si>
  <si>
    <t>Penguins of Madagascar</t>
  </si>
  <si>
    <t>X-Men Origins: Wolverine</t>
  </si>
  <si>
    <t>The Golden Compass</t>
  </si>
  <si>
    <t>Fifty Shades Freed</t>
  </si>
  <si>
    <t>Hitch</t>
  </si>
  <si>
    <t>Terminator Salvation</t>
  </si>
  <si>
    <t>Captain America: The First Avenger</t>
  </si>
  <si>
    <t>Edge of Tomorrow</t>
  </si>
  <si>
    <t>There's Something About Mary</t>
  </si>
  <si>
    <t>Gone Girl</t>
  </si>
  <si>
    <t>The Fugitive</t>
  </si>
  <si>
    <t>Jurassic Park III</t>
  </si>
  <si>
    <t>My Big Fat Greek Wedding</t>
  </si>
  <si>
    <t>IFC Films</t>
  </si>
  <si>
    <t>Shazam!</t>
  </si>
  <si>
    <t>Hello Mr. Billionaire</t>
  </si>
  <si>
    <t>Die Hard with a Vengeance</t>
  </si>
  <si>
    <t>The Nun</t>
  </si>
  <si>
    <t>Alvin and the Chipmunks</t>
  </si>
  <si>
    <t>Tenet</t>
  </si>
  <si>
    <t>Notting Hill</t>
  </si>
  <si>
    <t>A Bug's Life</t>
  </si>
  <si>
    <t>Night at the Museum: Secret of the Tomb</t>
  </si>
  <si>
    <t>Ocean's Twelve</t>
  </si>
  <si>
    <t>Planet of the Apes</t>
  </si>
  <si>
    <t>The Hangover Part III</t>
  </si>
  <si>
    <t>The World Is Not Enough</t>
  </si>
  <si>
    <t>Monster Hunt 2</t>
  </si>
  <si>
    <t>Fast &amp; Furious</t>
  </si>
  <si>
    <t>Noah</t>
  </si>
  <si>
    <t>The Karate Kid</t>
  </si>
  <si>
    <t>Home Alone 2: Lost in New York</t>
  </si>
  <si>
    <t>Hotel Transylvania</t>
  </si>
  <si>
    <t>Minority Report</t>
  </si>
  <si>
    <t>Top Gun</t>
  </si>
  <si>
    <t>Spirited Away</t>
  </si>
  <si>
    <t>The Legend of Tarzan</t>
  </si>
  <si>
    <t>American Beauty</t>
  </si>
  <si>
    <t>Apollo 13</t>
  </si>
  <si>
    <t>Rain Man</t>
  </si>
  <si>
    <t>The Great Gatsby</t>
  </si>
  <si>
    <t>Dumbo</t>
  </si>
  <si>
    <t>I, Robot</t>
  </si>
  <si>
    <t>Basic Instinct</t>
  </si>
  <si>
    <t>Murder on the Orient Express</t>
  </si>
  <si>
    <t>X-Men: First Class</t>
  </si>
  <si>
    <t>The Angry Birds Movie</t>
  </si>
  <si>
    <t>GoldenEye</t>
  </si>
  <si>
    <t>Catch Me If You Can</t>
  </si>
  <si>
    <t>Now You See Me</t>
  </si>
  <si>
    <t>Hannibal</t>
  </si>
  <si>
    <t>The Mask</t>
  </si>
  <si>
    <t>Peter Rabbit</t>
  </si>
  <si>
    <t>Speed</t>
  </si>
  <si>
    <t>Dinosaur</t>
  </si>
  <si>
    <t>1 hr 22 min</t>
  </si>
  <si>
    <t>Mary Poppins Returns</t>
  </si>
  <si>
    <t>Deep Impact</t>
  </si>
  <si>
    <t>The Lorax</t>
  </si>
  <si>
    <t>The Maze Runner</t>
  </si>
  <si>
    <t>The Smurfs 2</t>
  </si>
  <si>
    <t>National Treasure</t>
  </si>
  <si>
    <t>Rush Hour 2</t>
  </si>
  <si>
    <t>Trolls</t>
  </si>
  <si>
    <t>xXx: Return of Xander Cage</t>
  </si>
  <si>
    <t>Pocahontas</t>
  </si>
  <si>
    <t>How the Grinch Stole Christmas</t>
  </si>
  <si>
    <t>Star Trek Beyond</t>
  </si>
  <si>
    <t>Alvin and the Chipmunks: Chipwrecked</t>
  </si>
  <si>
    <t>Wanted</t>
  </si>
  <si>
    <t>The Flintstones</t>
  </si>
  <si>
    <t>A Quiet Place</t>
  </si>
  <si>
    <t>Enchanted</t>
  </si>
  <si>
    <t>Over the Hedge</t>
  </si>
  <si>
    <t>300: Rise of an Empire</t>
  </si>
  <si>
    <t>Batman Forever</t>
  </si>
  <si>
    <t>Prince of Persia: The Sands of Time</t>
  </si>
  <si>
    <t>The Curious Case of Benjamin Button</t>
  </si>
  <si>
    <t>2 hr 46 min</t>
  </si>
  <si>
    <t>Journey 2: The Mysterious Island</t>
  </si>
  <si>
    <t>The Rock</t>
  </si>
  <si>
    <t>The Great Wall</t>
  </si>
  <si>
    <t>Now You See Me 2</t>
  </si>
  <si>
    <t>Never Say Die</t>
  </si>
  <si>
    <t>Bridget Jones's Diary</t>
  </si>
  <si>
    <t>Miramax</t>
  </si>
  <si>
    <t>Fantastic Four</t>
  </si>
  <si>
    <t>Indiana Jones and the Temple of Doom</t>
  </si>
  <si>
    <t>Tomorrow Never Dies</t>
  </si>
  <si>
    <t>Back to the Future Part II</t>
  </si>
  <si>
    <t>The Good Dinosaur</t>
  </si>
  <si>
    <t>Free Guy</t>
  </si>
  <si>
    <t>22 Jump Street</t>
  </si>
  <si>
    <t>Meet the Parents</t>
  </si>
  <si>
    <t>Who Framed Roger Rabbit</t>
  </si>
  <si>
    <t>Black Swan</t>
  </si>
  <si>
    <t>The Perfect Storm</t>
  </si>
  <si>
    <t>John Wick: Chapter 3 - Parabellum</t>
  </si>
  <si>
    <t>Crocodile Dundee</t>
  </si>
  <si>
    <t>Crazy Alien</t>
  </si>
  <si>
    <t>Se7en</t>
  </si>
  <si>
    <t>The Devil Wears Prada</t>
  </si>
  <si>
    <t>Taken 3</t>
  </si>
  <si>
    <t>The Hunchback of Notre Dame</t>
  </si>
  <si>
    <t>A Christmas Carol</t>
  </si>
  <si>
    <t>The SpongeBob Movie: Sponge Out of Water</t>
  </si>
  <si>
    <t>Schindler's List</t>
  </si>
  <si>
    <t>3 hr 15 min</t>
  </si>
  <si>
    <t>Megamind</t>
  </si>
  <si>
    <t>The Conjuring 2</t>
  </si>
  <si>
    <t>Green Book</t>
  </si>
  <si>
    <t>Lethal Weapon 3</t>
  </si>
  <si>
    <t>Robin Hood</t>
  </si>
  <si>
    <t>Inglourious Basterds</t>
  </si>
  <si>
    <t>101 Dalmatians</t>
  </si>
  <si>
    <t>The Conjuring</t>
  </si>
  <si>
    <t>Fatal Attraction</t>
  </si>
  <si>
    <t>Sonic the Hedgehog</t>
  </si>
  <si>
    <t>1 hr 39 min</t>
  </si>
  <si>
    <t>The Last Airbender</t>
  </si>
  <si>
    <t>The Proposal</t>
  </si>
  <si>
    <t>The Polar Express</t>
  </si>
  <si>
    <t>A Beautiful Mind</t>
  </si>
  <si>
    <t>Beverly Hills Cop</t>
  </si>
  <si>
    <t>Air Force One</t>
  </si>
  <si>
    <t>Wonder</t>
  </si>
  <si>
    <t>The Expendables 2</t>
  </si>
  <si>
    <t>Chicken Little</t>
  </si>
  <si>
    <t>As Good as It Gets</t>
  </si>
  <si>
    <t>Austin Powers: The Spy Who Shagged Me</t>
  </si>
  <si>
    <t>Knives Out</t>
  </si>
  <si>
    <t>Maze Runner: The Scorch Trials</t>
  </si>
  <si>
    <t>Resident Evil: The Final Chapter</t>
  </si>
  <si>
    <t>Screen Gems</t>
  </si>
  <si>
    <t>The Lego Batman Movie</t>
  </si>
  <si>
    <t>Ocean's Thirteen</t>
  </si>
  <si>
    <t>Little Fockers</t>
  </si>
  <si>
    <t>Bolt</t>
  </si>
  <si>
    <t>Ransom</t>
  </si>
  <si>
    <t>Runaway Bride</t>
  </si>
  <si>
    <t>The Blind Side</t>
  </si>
  <si>
    <t>The Ex-File 3: Return of the Exes</t>
  </si>
  <si>
    <t>China Lion Film Distribution</t>
  </si>
  <si>
    <t>The Fault in Our Stars</t>
  </si>
  <si>
    <t>The Pursuit of Happyness</t>
  </si>
  <si>
    <t>Rise of the Guardians</t>
  </si>
  <si>
    <t>Close Encounters of the Third Kind</t>
  </si>
  <si>
    <t>Chicago</t>
  </si>
  <si>
    <t>Annabelle: Creation</t>
  </si>
  <si>
    <t>Bridesmaids</t>
  </si>
  <si>
    <t>Skyscraper</t>
  </si>
  <si>
    <t>A Good Day to Die Hard</t>
  </si>
  <si>
    <t>Mulan</t>
  </si>
  <si>
    <t>Dangal</t>
  </si>
  <si>
    <t>UTV Motion Pictures</t>
  </si>
  <si>
    <t>Passengers</t>
  </si>
  <si>
    <t>Battleship</t>
  </si>
  <si>
    <t>Liar Liar</t>
  </si>
  <si>
    <t>G.I. Joe: The Rise of Cobra</t>
  </si>
  <si>
    <t>Wrath of the Titans</t>
  </si>
  <si>
    <t>Fantastic Four: Rise of the Silver Surfer</t>
  </si>
  <si>
    <t>Hook</t>
  </si>
  <si>
    <t>Superman</t>
  </si>
  <si>
    <t>Rocky IV</t>
  </si>
  <si>
    <t>United Artists</t>
  </si>
  <si>
    <t>Rambo: First Blood Part II</t>
  </si>
  <si>
    <t>Resident Evil: Afterlife</t>
  </si>
  <si>
    <t>Van Helsing</t>
  </si>
  <si>
    <t>Stuart Little</t>
  </si>
  <si>
    <t>Beverly Hills Cop II</t>
  </si>
  <si>
    <t>Alice Through the Looking Glass</t>
  </si>
  <si>
    <t>My Best Friend's Wedding</t>
  </si>
  <si>
    <t>Real Steel</t>
  </si>
  <si>
    <t>Horton Hears a Who!</t>
  </si>
  <si>
    <t>Ocean's Eight</t>
  </si>
  <si>
    <t>A Quiet Place Part II</t>
  </si>
  <si>
    <t>The Divergent Series: Insurgent</t>
  </si>
  <si>
    <t>Look Who's Talking</t>
  </si>
  <si>
    <t>Austin Powers in Goldmember</t>
  </si>
  <si>
    <t>Ghostbusters</t>
  </si>
  <si>
    <t>Miss Peregrine's Home for Peculiar Children</t>
  </si>
  <si>
    <t>X-Men</t>
  </si>
  <si>
    <t>Ferdinand</t>
  </si>
  <si>
    <t>Shutter Island</t>
  </si>
  <si>
    <t>Doctor Dolittle</t>
  </si>
  <si>
    <t>Bee Movie</t>
  </si>
  <si>
    <t>Salt</t>
  </si>
  <si>
    <t>G-Force</t>
  </si>
  <si>
    <t>The Departed</t>
  </si>
  <si>
    <t>What Lies Beneath</t>
  </si>
  <si>
    <t>Pacific Rim: Uprising</t>
  </si>
  <si>
    <t>The Bourne Supremacy</t>
  </si>
  <si>
    <t>Sex and the City 2</t>
  </si>
  <si>
    <t>Shakespeare in Love</t>
  </si>
  <si>
    <t>Divergent</t>
  </si>
  <si>
    <t>Coming to America</t>
  </si>
  <si>
    <t>Elvis</t>
  </si>
  <si>
    <t>Wedding Crashers</t>
  </si>
  <si>
    <t>Maze Runner: The Death Cure</t>
  </si>
  <si>
    <t>Casper</t>
  </si>
  <si>
    <t>American Pie 2</t>
  </si>
  <si>
    <t>Pitch Perfect 2</t>
  </si>
  <si>
    <t>The Green Mile</t>
  </si>
  <si>
    <t>3 hr 9 min</t>
  </si>
  <si>
    <t>Oblivion</t>
  </si>
  <si>
    <t>Elysium</t>
  </si>
  <si>
    <t>Lethal Weapon 4</t>
  </si>
  <si>
    <t>John Carter</t>
  </si>
  <si>
    <t>Turbo</t>
  </si>
  <si>
    <t>Paddington</t>
  </si>
  <si>
    <t>Dimension Films</t>
  </si>
  <si>
    <t>The Tourist</t>
  </si>
  <si>
    <t>Split</t>
  </si>
  <si>
    <t>Scary Movie</t>
  </si>
  <si>
    <t>xXx</t>
  </si>
  <si>
    <t>Revolution Studios</t>
  </si>
  <si>
    <t>The Bourne Legacy</t>
  </si>
  <si>
    <t>Mr. Peabody &amp; Sherman</t>
  </si>
  <si>
    <t>Scooby-Doo</t>
  </si>
  <si>
    <t>Lincoln</t>
  </si>
  <si>
    <t>Creed III</t>
  </si>
  <si>
    <t>United Artists Releasing</t>
  </si>
  <si>
    <t>Lara Croft: Tomb Raider</t>
  </si>
  <si>
    <t>Tomb Raider</t>
  </si>
  <si>
    <t>The Expendables</t>
  </si>
  <si>
    <t>Cloudy with a Chance of Meatballs 2</t>
  </si>
  <si>
    <t>The Nutty Professor</t>
  </si>
  <si>
    <t>Jerry Maguire</t>
  </si>
  <si>
    <t>Bad Boys II</t>
  </si>
  <si>
    <t>Lilo &amp; Stitch</t>
  </si>
  <si>
    <t>The Silence of the Lambs</t>
  </si>
  <si>
    <t>Grown Ups</t>
  </si>
  <si>
    <t>Neighbors</t>
  </si>
  <si>
    <t>The Firm</t>
  </si>
  <si>
    <t>We're the Millers</t>
  </si>
  <si>
    <t>Gran Torino</t>
  </si>
  <si>
    <t>10,000 BC</t>
  </si>
  <si>
    <t>American Gangster</t>
  </si>
  <si>
    <t>The Flash</t>
  </si>
  <si>
    <t>Epic</t>
  </si>
  <si>
    <t>Exodus: Gods and Kings</t>
  </si>
  <si>
    <t>Blade Runner 2049</t>
  </si>
  <si>
    <t>Bambi</t>
  </si>
  <si>
    <t>RKO Radio Pictures</t>
  </si>
  <si>
    <t>The Princess and the Frog</t>
  </si>
  <si>
    <t>Batman Returns</t>
  </si>
  <si>
    <t>Indecent Proposal</t>
  </si>
  <si>
    <t>Something's Gotta Give</t>
  </si>
  <si>
    <t>Bridget Jones: The Edge of Reason</t>
  </si>
  <si>
    <t>The Incredible Hulk</t>
  </si>
  <si>
    <t>Waterworld</t>
  </si>
  <si>
    <t>The Truman Show</t>
  </si>
  <si>
    <t>Charlie's Angels</t>
  </si>
  <si>
    <t>The Fifth Element</t>
  </si>
  <si>
    <t>Jumanji</t>
  </si>
  <si>
    <t>Parasite</t>
  </si>
  <si>
    <t>Neon</t>
  </si>
  <si>
    <t>Borat</t>
  </si>
  <si>
    <t>Robots</t>
  </si>
  <si>
    <t>Knight and Day</t>
  </si>
  <si>
    <t>Total Recall</t>
  </si>
  <si>
    <t>This Is It</t>
  </si>
  <si>
    <t>Terminator: Dark Fate</t>
  </si>
  <si>
    <t>The Lone Ranger</t>
  </si>
  <si>
    <t>Super 8</t>
  </si>
  <si>
    <t>Halloween</t>
  </si>
  <si>
    <t>Mojin: The Lost Legend</t>
  </si>
  <si>
    <t>Charlie's Angels: Full Throttle</t>
  </si>
  <si>
    <t>Rush Hour 3</t>
  </si>
  <si>
    <t>The Full Monty</t>
  </si>
  <si>
    <t>Kung Fu Yoga</t>
  </si>
  <si>
    <t>Annabelle</t>
  </si>
  <si>
    <t>Encanto</t>
  </si>
  <si>
    <t>The Village</t>
  </si>
  <si>
    <t>Lost in Hong Kong</t>
  </si>
  <si>
    <t>Erin Brockovich</t>
  </si>
  <si>
    <t>Us</t>
  </si>
  <si>
    <t>Pegasus</t>
  </si>
  <si>
    <t>Get Out</t>
  </si>
  <si>
    <t>Marley &amp; Me</t>
  </si>
  <si>
    <t>Cliffhanger</t>
  </si>
  <si>
    <t>Baahubali 2: The Conclusion</t>
  </si>
  <si>
    <t>Great India Films</t>
  </si>
  <si>
    <t>Babe</t>
  </si>
  <si>
    <t>Men in Black: International</t>
  </si>
  <si>
    <t>Wild Hogs</t>
  </si>
  <si>
    <t>High School Musical 3: Senior Year</t>
  </si>
  <si>
    <t>Hercules</t>
  </si>
  <si>
    <t>Dark Phoenix</t>
  </si>
  <si>
    <t>True Grit</t>
  </si>
  <si>
    <t>Dolittle</t>
  </si>
  <si>
    <t>Bean</t>
  </si>
  <si>
    <t>Gramercy Pictures (I)</t>
  </si>
  <si>
    <t>American Hustle</t>
  </si>
  <si>
    <t>Enemy of the State</t>
  </si>
  <si>
    <t>You've Got Mail</t>
  </si>
  <si>
    <t>Eragon</t>
  </si>
  <si>
    <t>Brother Bear</t>
  </si>
  <si>
    <t>The Godfather</t>
  </si>
  <si>
    <t>2 hr 55 min</t>
  </si>
  <si>
    <t>The Mask of Zorro</t>
  </si>
  <si>
    <t>The Bad Guys</t>
  </si>
  <si>
    <t>The Ring</t>
  </si>
  <si>
    <t>The Blair Witch Project</t>
  </si>
  <si>
    <t>Artisan Entertainment</t>
  </si>
  <si>
    <t>Unbreakable</t>
  </si>
  <si>
    <t>Love Actually</t>
  </si>
  <si>
    <t>Journey to the West: The Demons Strike Back</t>
  </si>
  <si>
    <t>Dumb and Dumber</t>
  </si>
  <si>
    <t>Glass</t>
  </si>
  <si>
    <t>Grown Ups 2</t>
  </si>
  <si>
    <t>The Peanuts Movie</t>
  </si>
  <si>
    <t>Rango</t>
  </si>
  <si>
    <t>Four Weddings and a Funeral</t>
  </si>
  <si>
    <t>Face/Off</t>
  </si>
  <si>
    <t>Teenage Mutant Ninja Turtles: Out of the Shadows</t>
  </si>
  <si>
    <t>Dark Shadows</t>
  </si>
  <si>
    <t>Hulk</t>
  </si>
  <si>
    <t>The Bravest</t>
  </si>
  <si>
    <t>Welcome to the Sticks</t>
  </si>
  <si>
    <t>Back to the Future Part III</t>
  </si>
  <si>
    <t>Pixels</t>
  </si>
  <si>
    <t>Rush Hour</t>
  </si>
  <si>
    <t>Journey to the Center of the Earth</t>
  </si>
  <si>
    <t>After Earth</t>
  </si>
  <si>
    <t>A Few Good Men</t>
  </si>
  <si>
    <t>Cloudy with a Chance of Meatballs</t>
  </si>
  <si>
    <t>8 Mile</t>
  </si>
  <si>
    <t>Daddy's Home</t>
  </si>
  <si>
    <t>RoboCop</t>
  </si>
  <si>
    <t>Eraser</t>
  </si>
  <si>
    <t>Alien: Covenant</t>
  </si>
  <si>
    <t>Sully</t>
  </si>
  <si>
    <t>Assassin's Creed</t>
  </si>
  <si>
    <t>Click</t>
  </si>
  <si>
    <t>Legend of Deification</t>
  </si>
  <si>
    <t>Planes</t>
  </si>
  <si>
    <t>Resident Evil: Retribution</t>
  </si>
  <si>
    <t>Die Hard 2</t>
  </si>
  <si>
    <t>Crocodile Dundee II</t>
  </si>
  <si>
    <t>Bullet Train</t>
  </si>
  <si>
    <t>Crazy Rich Asians</t>
  </si>
  <si>
    <t>Batman &amp; Robin</t>
  </si>
  <si>
    <t>Howl's Moving Castle</t>
  </si>
  <si>
    <t>Gulliver's Travels</t>
  </si>
  <si>
    <t>Gone in 60 Seconds</t>
  </si>
  <si>
    <t>Saturday Night Fever</t>
  </si>
  <si>
    <t>Silver Linings Playbook</t>
  </si>
  <si>
    <t>2 Fast 2 Furious</t>
  </si>
  <si>
    <t>Hidden Figures</t>
  </si>
  <si>
    <t>A.I. Artificial Intelligence</t>
  </si>
  <si>
    <t>Dead Poets Society</t>
  </si>
  <si>
    <t>Spy</t>
  </si>
  <si>
    <t>American Pie</t>
  </si>
  <si>
    <t>American Reunion</t>
  </si>
  <si>
    <t>Big Daddy</t>
  </si>
  <si>
    <t>Alvin and the Chipmunks: The Road Chip</t>
  </si>
  <si>
    <t>The Imitation Game</t>
  </si>
  <si>
    <t>Cruella</t>
  </si>
  <si>
    <t>The Day the Earth Stood Still</t>
  </si>
  <si>
    <t>American Wedding</t>
  </si>
  <si>
    <t>The Girl with the Dragon Tattoo</t>
  </si>
  <si>
    <t>Juno</t>
  </si>
  <si>
    <t>Argo</t>
  </si>
  <si>
    <t>Mr. Bean's Holiday</t>
  </si>
  <si>
    <t>The English Patient</t>
  </si>
  <si>
    <t>Sister Act</t>
  </si>
  <si>
    <t>Annabelle Comes Home</t>
  </si>
  <si>
    <t>Constantine</t>
  </si>
  <si>
    <t>Get Smart</t>
  </si>
  <si>
    <t>Space Jam</t>
  </si>
  <si>
    <t>Life Is Beautiful</t>
  </si>
  <si>
    <t>The Heat</t>
  </si>
  <si>
    <t>Ghost Rider</t>
  </si>
  <si>
    <t>Goodbye Mr. Loser</t>
  </si>
  <si>
    <t>Paddington 2</t>
  </si>
  <si>
    <t>Sleepless in Seattle</t>
  </si>
  <si>
    <t>Lethal Weapon 2</t>
  </si>
  <si>
    <t>The Green Hornet</t>
  </si>
  <si>
    <t>Out of Africa</t>
  </si>
  <si>
    <t>Elf</t>
  </si>
  <si>
    <t>Youth</t>
  </si>
  <si>
    <t>Baby Driver</t>
  </si>
  <si>
    <t>Immortals</t>
  </si>
  <si>
    <t>Relativity Media</t>
  </si>
  <si>
    <t>Taken</t>
  </si>
  <si>
    <t>Percy Jackson &amp; the Olympians: The Lightning Thief</t>
  </si>
  <si>
    <t>Lightyear</t>
  </si>
  <si>
    <t>Hansel &amp; Gretel: Witch Hunters</t>
  </si>
  <si>
    <t>Valerian and the City of a Thousand Planets</t>
  </si>
  <si>
    <t>STX Entertainment</t>
  </si>
  <si>
    <t>Good Will Hunting</t>
  </si>
  <si>
    <t>Better Days</t>
  </si>
  <si>
    <t>Ford v Ferrari</t>
  </si>
  <si>
    <t>Jumper</t>
  </si>
  <si>
    <t>The Social Network</t>
  </si>
  <si>
    <t>Chicken Run</t>
  </si>
  <si>
    <t>Con Air</t>
  </si>
  <si>
    <t>Interview with the Vampire: The Vampire Chronicles</t>
  </si>
  <si>
    <t>Flightplan</t>
  </si>
  <si>
    <t>Yes Man</t>
  </si>
  <si>
    <t>Non-Stop</t>
  </si>
  <si>
    <t>Honey, I Shrunk the Kids</t>
  </si>
  <si>
    <t>Fahrenheit 9/11</t>
  </si>
  <si>
    <t>Wild Wild West</t>
  </si>
  <si>
    <t>My Country, My Parents</t>
  </si>
  <si>
    <t>Geostorm</t>
  </si>
  <si>
    <t>Presumed Innocent</t>
  </si>
  <si>
    <t>Jungle Cruise</t>
  </si>
  <si>
    <t>Scary Movie 3</t>
  </si>
  <si>
    <t>Collateral</t>
  </si>
  <si>
    <t>Inferno</t>
  </si>
  <si>
    <t>Knocked Up</t>
  </si>
  <si>
    <t>Green Lantern</t>
  </si>
  <si>
    <t>What Happens in Vegas</t>
  </si>
  <si>
    <t>It's Complicated</t>
  </si>
  <si>
    <t>The Terminal</t>
  </si>
  <si>
    <t>Little Women</t>
  </si>
  <si>
    <t>Captain Phillips</t>
  </si>
  <si>
    <t>The Prince of Egypt</t>
  </si>
  <si>
    <t>Jack Reacher</t>
  </si>
  <si>
    <t>Kingdom of Heaven</t>
  </si>
  <si>
    <t>The Emoji Movie</t>
  </si>
  <si>
    <t>Smile</t>
  </si>
  <si>
    <t>Too Cool to Kill</t>
  </si>
  <si>
    <t>Dracula Untold</t>
  </si>
  <si>
    <t>Central Intelligence</t>
  </si>
  <si>
    <t>Million Dollar Baby</t>
  </si>
  <si>
    <t>The Help</t>
  </si>
  <si>
    <t>Twins</t>
  </si>
  <si>
    <t>Valentine's Day</t>
  </si>
  <si>
    <t>Bad Teacher</t>
  </si>
  <si>
    <t>A Little Red Flower</t>
  </si>
  <si>
    <t>The Croods: A New Age</t>
  </si>
  <si>
    <t>Clear and Present Danger</t>
  </si>
  <si>
    <t>One Hundred and One Dalmatians</t>
  </si>
  <si>
    <t>Ted 2</t>
  </si>
  <si>
    <t>Bram Stoker's Dracula</t>
  </si>
  <si>
    <t>Vertical Limit</t>
  </si>
  <si>
    <t>Ghostbusters II</t>
  </si>
  <si>
    <t>The Patriot</t>
  </si>
  <si>
    <t>The Sorcerer's Apprentice</t>
  </si>
  <si>
    <t>Just Go with It</t>
  </si>
  <si>
    <t>The Expendables 3</t>
  </si>
  <si>
    <t>Dirty Dancing</t>
  </si>
  <si>
    <t>Vestron Pictures</t>
  </si>
  <si>
    <t>Creed II</t>
  </si>
  <si>
    <t>Smallfoot</t>
  </si>
  <si>
    <t>Public Enemies</t>
  </si>
  <si>
    <t>The Bourne Identity</t>
  </si>
  <si>
    <t>Disclosure</t>
  </si>
  <si>
    <t>Crouching Tiger, Hidden Dragon</t>
  </si>
  <si>
    <t>Sony Pictures Classics</t>
  </si>
  <si>
    <t>Pulp Fiction</t>
  </si>
  <si>
    <t>The Aviator</t>
  </si>
  <si>
    <t>2 hr 50 min</t>
  </si>
  <si>
    <t>Braveheart</t>
  </si>
  <si>
    <t>Into the Woods</t>
  </si>
  <si>
    <t>Bedtime Stories</t>
  </si>
  <si>
    <t>Miss Congeniality</t>
  </si>
  <si>
    <t>Sound of Freedom</t>
  </si>
  <si>
    <t>Angel Studios</t>
  </si>
  <si>
    <t>Entrapment</t>
  </si>
  <si>
    <t>Ace Ventura: When Nature Calls</t>
  </si>
  <si>
    <t>End of Days</t>
  </si>
  <si>
    <t>Bridget Jones's Baby</t>
  </si>
  <si>
    <t>Fury</t>
  </si>
  <si>
    <t>Battle Los Angeles</t>
  </si>
  <si>
    <t>Australia</t>
  </si>
  <si>
    <t>Due Date</t>
  </si>
  <si>
    <t>Master and Commander: The Far Side of the World</t>
  </si>
  <si>
    <t>A Series of Unfortunate Events</t>
  </si>
  <si>
    <t>Nice View</t>
  </si>
  <si>
    <t>District 9</t>
  </si>
  <si>
    <t>Moonraker</t>
  </si>
  <si>
    <t>The Others</t>
  </si>
  <si>
    <t>Horrible Bosses</t>
  </si>
  <si>
    <t>Us and Them</t>
  </si>
  <si>
    <t>Red Dragon</t>
  </si>
  <si>
    <t>Tomorrowland</t>
  </si>
  <si>
    <t>Me Before You</t>
  </si>
  <si>
    <t>Dungeons &amp; Dragons: Honor Among Thieves</t>
  </si>
  <si>
    <t>Safe House</t>
  </si>
  <si>
    <t>S.W.A.T.</t>
  </si>
  <si>
    <t>DC League of Super-Pets</t>
  </si>
  <si>
    <t>The Fast and the Furious</t>
  </si>
  <si>
    <t>Traffic</t>
  </si>
  <si>
    <t>USA Films</t>
  </si>
  <si>
    <t>Paranormal Activity 3</t>
  </si>
  <si>
    <t>1 hr 23 min</t>
  </si>
  <si>
    <t>Philadelphia</t>
  </si>
  <si>
    <t>The Conjuring: The Devil Made Me Do It</t>
  </si>
  <si>
    <t>Sleepy Hollow</t>
  </si>
  <si>
    <t>The Holiday</t>
  </si>
  <si>
    <t>Raging Fire</t>
  </si>
  <si>
    <t>London Has Fallen</t>
  </si>
  <si>
    <t>Focus Features</t>
  </si>
  <si>
    <t>The Break-Up</t>
  </si>
  <si>
    <t>Journey to the West</t>
  </si>
  <si>
    <t>Magnolia Pictures</t>
  </si>
  <si>
    <t>The Ugly Truth</t>
  </si>
  <si>
    <t>JFK</t>
  </si>
  <si>
    <t>Birds of Prey</t>
  </si>
  <si>
    <t>White House Down</t>
  </si>
  <si>
    <t>A Dog's Purpose</t>
  </si>
  <si>
    <t>Ponyo</t>
  </si>
  <si>
    <t>Fun with Dick and Jane</t>
  </si>
  <si>
    <t>Eat Pray Love</t>
  </si>
  <si>
    <t>The Addams Family</t>
  </si>
  <si>
    <t>Ghostbusters: Afterlife</t>
  </si>
  <si>
    <t>You Don't Mess with the Zohan</t>
  </si>
  <si>
    <t>The Nun II</t>
  </si>
  <si>
    <t>Hairspray</t>
  </si>
  <si>
    <t>King Arthur</t>
  </si>
  <si>
    <t>Yogi Bear</t>
  </si>
  <si>
    <t>Everest</t>
  </si>
  <si>
    <t>Vanilla Sky</t>
  </si>
  <si>
    <t>Arrival</t>
  </si>
  <si>
    <t>Need for Speed</t>
  </si>
  <si>
    <t>Garfield</t>
  </si>
  <si>
    <t>1 hr 20 min</t>
  </si>
  <si>
    <t>Patch Adams</t>
  </si>
  <si>
    <t>Kindergarten Cop</t>
  </si>
  <si>
    <t>Straight Outta Compton</t>
  </si>
  <si>
    <t>21 Jump Street</t>
  </si>
  <si>
    <t>Valkyrie</t>
  </si>
  <si>
    <t>Open Season</t>
  </si>
  <si>
    <t>Cats &amp; Dogs</t>
  </si>
  <si>
    <t>The Hunt for Red October</t>
  </si>
  <si>
    <t>Percy Jackson: Sea of Monsters</t>
  </si>
  <si>
    <t>The Lego Movie 2: The Second Part</t>
  </si>
  <si>
    <t>Two Weeks Notice</t>
  </si>
  <si>
    <t>RED</t>
  </si>
  <si>
    <t>Shock Wave 2</t>
  </si>
  <si>
    <t>City of Angels</t>
  </si>
  <si>
    <t>The Pacifier</t>
  </si>
  <si>
    <t>50 First Dates</t>
  </si>
  <si>
    <t>The Island</t>
  </si>
  <si>
    <t>The Impossible</t>
  </si>
  <si>
    <t>Lost in Thailand</t>
  </si>
  <si>
    <t>AMC Theaters</t>
  </si>
  <si>
    <t>Christopher Robin</t>
  </si>
  <si>
    <t>Jack the Giant Slayer</t>
  </si>
  <si>
    <t>Smurfs: The Lost Village</t>
  </si>
  <si>
    <t>Chinese Doctors</t>
  </si>
  <si>
    <t>Spy Kids 3: Game Over</t>
  </si>
  <si>
    <t>Panic Room</t>
  </si>
  <si>
    <t>The Other Woman</t>
  </si>
  <si>
    <t>Stargate</t>
  </si>
  <si>
    <t>Beowulf</t>
  </si>
  <si>
    <t>The Vow</t>
  </si>
  <si>
    <t>Anger Management</t>
  </si>
  <si>
    <t>Tropic Thunder</t>
  </si>
  <si>
    <t>Rocketman</t>
  </si>
  <si>
    <t>The Pelican Brief</t>
  </si>
  <si>
    <t>The Shape of Water</t>
  </si>
  <si>
    <t>The BFG</t>
  </si>
  <si>
    <t>Downton Abbey</t>
  </si>
  <si>
    <t>The Intern</t>
  </si>
  <si>
    <t>Wallace &amp; Gromit: The Curse of the Were-Rabbit</t>
  </si>
  <si>
    <t>Gnomeo &amp; Juliet</t>
  </si>
  <si>
    <t>The Sum of All Fears</t>
  </si>
  <si>
    <t>Gangs of New York</t>
  </si>
  <si>
    <t>2 hr 47 min</t>
  </si>
  <si>
    <t>The Post</t>
  </si>
  <si>
    <t>The Monkey King 2</t>
  </si>
  <si>
    <t>Paranormal Activity</t>
  </si>
  <si>
    <t>Weathering with You</t>
  </si>
  <si>
    <t>GKIDS</t>
  </si>
  <si>
    <t>The Lost City</t>
  </si>
  <si>
    <t>The Equalizer</t>
  </si>
  <si>
    <t>Sheep Without a Shepherd</t>
  </si>
  <si>
    <t>The Longest Yard</t>
  </si>
  <si>
    <t>The Santa Clause</t>
  </si>
  <si>
    <t>Cheaper by the Dozen</t>
  </si>
  <si>
    <t>The Equalizer 2</t>
  </si>
  <si>
    <t>Abominable</t>
  </si>
  <si>
    <t>Hollow Man</t>
  </si>
  <si>
    <t>Outbreak</t>
  </si>
  <si>
    <t>The White Storm 2: Drug Lords</t>
  </si>
  <si>
    <t>The X Files</t>
  </si>
  <si>
    <t>Breakup Buddies</t>
  </si>
  <si>
    <t>Rambo III</t>
  </si>
  <si>
    <t>Insidious: The Red Door</t>
  </si>
  <si>
    <t>The Secret Life of Walter Mitty</t>
  </si>
  <si>
    <t>Project Gutenberg</t>
  </si>
  <si>
    <t>Jaws 2</t>
  </si>
  <si>
    <t>12 Years a Slave</t>
  </si>
  <si>
    <t>Heat</t>
  </si>
  <si>
    <t>Mr. Popper's Penguins</t>
  </si>
  <si>
    <t>The Grudge</t>
  </si>
  <si>
    <t>One Piece Film: Red</t>
  </si>
  <si>
    <t>Crunchyroll</t>
  </si>
  <si>
    <t>I Now Pronounce You Chuck &amp; Larry</t>
  </si>
  <si>
    <t>The Horse Whisperer</t>
  </si>
  <si>
    <t>Walk the Line</t>
  </si>
  <si>
    <t>Jian Bing Man</t>
  </si>
  <si>
    <t>The Jungle Book 2</t>
  </si>
  <si>
    <t>1 hr 12 min</t>
  </si>
  <si>
    <t>The Final Destination</t>
  </si>
  <si>
    <t>Atlantis: The Lost Empire</t>
  </si>
  <si>
    <t>Inside Man</t>
  </si>
  <si>
    <t>The Waterboy</t>
  </si>
  <si>
    <t>Hugo</t>
  </si>
  <si>
    <t>Pitch Perfect 3</t>
  </si>
  <si>
    <t>Watchmen</t>
  </si>
  <si>
    <t>The Birdcage</t>
  </si>
  <si>
    <t>Moulin Rouge!</t>
  </si>
  <si>
    <t>Snow White and the Seven Dwarfs</t>
  </si>
  <si>
    <t>Ode to My Father</t>
  </si>
  <si>
    <t>CJ Entertainment</t>
  </si>
  <si>
    <t>Hop</t>
  </si>
  <si>
    <t>Bad Moms</t>
  </si>
  <si>
    <t>Jupiter Ascending</t>
  </si>
  <si>
    <t>Knowing</t>
  </si>
  <si>
    <t>102 Dalmatians</t>
  </si>
  <si>
    <t>Storks</t>
  </si>
  <si>
    <t>Stand by Me Doraemon</t>
  </si>
  <si>
    <t>The Hitman's Bodyguard</t>
  </si>
  <si>
    <t>Paul Blart: Mall Cop</t>
  </si>
  <si>
    <t>Wayne's World</t>
  </si>
  <si>
    <t>Maverick</t>
  </si>
  <si>
    <t>Mirror Mirror</t>
  </si>
  <si>
    <t>The Man in the Iron Mask</t>
  </si>
  <si>
    <t>Cape Fear</t>
  </si>
  <si>
    <t>The Haunted Mansion</t>
  </si>
  <si>
    <t>The Monkey King: Havoc in Heaven's Palace</t>
  </si>
  <si>
    <t>While You Were Sleeping</t>
  </si>
  <si>
    <t>The Bridges of Madison County</t>
  </si>
  <si>
    <t>From Vegas to Macau III</t>
  </si>
  <si>
    <t>Poseidon</t>
  </si>
  <si>
    <t>The First Wives Club</t>
  </si>
  <si>
    <t>Cliff Walkers</t>
  </si>
  <si>
    <t>Scooby-Doo 2: Monsters Unleashed</t>
  </si>
  <si>
    <t>Hot Shots!</t>
  </si>
  <si>
    <t>Road to Perdition</t>
  </si>
  <si>
    <t>Kill Bill: Vol. 1</t>
  </si>
  <si>
    <t>The Scorpion King</t>
  </si>
  <si>
    <t>Sweet Home Alabama</t>
  </si>
  <si>
    <t>Daddy's Home 2</t>
  </si>
  <si>
    <t>Hacksaw Ridge</t>
  </si>
  <si>
    <t>Deja Vu</t>
  </si>
  <si>
    <t>M3GAN</t>
  </si>
  <si>
    <t>s.no</t>
  </si>
  <si>
    <t>Running Time in (Hr)</t>
  </si>
  <si>
    <t>PROFIT</t>
  </si>
  <si>
    <t>Movie name</t>
  </si>
  <si>
    <t>2012</t>
  </si>
  <si>
    <t>300</t>
  </si>
  <si>
    <t>1917</t>
  </si>
  <si>
    <t>Row Labels</t>
  </si>
  <si>
    <t>Grand Total</t>
  </si>
  <si>
    <t>Count of Movie name</t>
  </si>
  <si>
    <t>Count of License</t>
  </si>
  <si>
    <t>Budget ($)</t>
  </si>
  <si>
    <t>Domestic Opening ($)</t>
  </si>
  <si>
    <t>International Sales ($)</t>
  </si>
  <si>
    <t>Domestic Sales ($)</t>
  </si>
  <si>
    <t>World Wide Sales ($)</t>
  </si>
  <si>
    <t>avatar</t>
  </si>
  <si>
    <t>Sum of Budget ($)</t>
  </si>
  <si>
    <t>Sum of Domestic Opening ($)</t>
  </si>
  <si>
    <t>Sum of Domestic Sales ($)</t>
  </si>
  <si>
    <t>Sum of International Sales ($)</t>
  </si>
  <si>
    <t>Sum of World Wide Sales ($)</t>
  </si>
  <si>
    <t>Sum of PROFIT</t>
  </si>
  <si>
    <t>Column Labels</t>
  </si>
  <si>
    <t>Action|Adventure|Fantasy|Sci-Fi</t>
  </si>
  <si>
    <t>Action|Adventure|Drama|Sci-Fi</t>
  </si>
  <si>
    <t>Drama|Romance</t>
  </si>
  <si>
    <t>Action|Adventure|Sci-Fi</t>
  </si>
  <si>
    <t>Adventure|Drama|Family|Musical</t>
  </si>
  <si>
    <t>Action|Sci-Fi</t>
  </si>
  <si>
    <t>Action|Crime|Thriller</t>
  </si>
  <si>
    <t>Adventure|Animation|Comedy|Drama|Family|Fantasy|Musical</t>
  </si>
  <si>
    <t>Adventure|Animation|Comedy|Family|Fantasy|Musical</t>
  </si>
  <si>
    <t>Adventure|Family|Fantasy|Musical|Romance</t>
  </si>
  <si>
    <t>Adventure|Animation|Comedy|Crime|Family|Sci-Fi</t>
  </si>
  <si>
    <t>Action|Adventure|Drama|Fantasy</t>
  </si>
  <si>
    <t>Action|Adventure|Thriller</t>
  </si>
  <si>
    <t>Action|Adventure|Comedy|Sci-Fi</t>
  </si>
  <si>
    <t>Action|Adventure|Sci-Fi|Thriller</t>
  </si>
  <si>
    <t>Action|Drama|Thriller</t>
  </si>
  <si>
    <t>Crime|Drama|Thriller</t>
  </si>
  <si>
    <t>Adventure|Animation|Comedy|Family|Fantasy</t>
  </si>
  <si>
    <t>Action|Adventure|Fantasy</t>
  </si>
  <si>
    <t>Adventure|Comedy|Family|Fantasy|Musical|Romance</t>
  </si>
  <si>
    <t>Adventure|Family|Fantasy|Mystery</t>
  </si>
  <si>
    <t>Adventure|Family|Fantasy</t>
  </si>
  <si>
    <t>Action|Crime|Drama|Thriller</t>
  </si>
  <si>
    <t>Action|Adventure|Comedy|Fantasy</t>
  </si>
  <si>
    <t>Adventure|Animation|Drama|Family|Musical</t>
  </si>
  <si>
    <t>Adventure|Drama|Family|Fantasy</t>
  </si>
  <si>
    <t>Action|Adventure|Family|Fantasy|Mystery</t>
  </si>
  <si>
    <t>Adventure|Animation|Comedy|Family</t>
  </si>
  <si>
    <t>Adventure|Animation|Comedy|Family|Fantasy|Romance</t>
  </si>
  <si>
    <t>Biography|Drama|Music</t>
  </si>
  <si>
    <t>Action|Adventure|Drama|Thriller|War</t>
  </si>
  <si>
    <t>Adventure|Animation|Comedy|Drama|Family|Fantasy</t>
  </si>
  <si>
    <t>Action|Adventure|Comedy|Fantasy|Sci-Fi</t>
  </si>
  <si>
    <t>Adventure|Drama|Fantasy|Romance</t>
  </si>
  <si>
    <t>Action|Adventure|Fantasy|Sci-Fi|War</t>
  </si>
  <si>
    <t>Adventure|Family|Sci-Fi</t>
  </si>
  <si>
    <t>Action|Adventure</t>
  </si>
  <si>
    <t>Action|Adventure|Crime|Thriller</t>
  </si>
  <si>
    <t>Action|Comedy</t>
  </si>
  <si>
    <t>Mystery|Thriller</t>
  </si>
  <si>
    <t>Adventure|Family|Fantasy|Romance</t>
  </si>
  <si>
    <t>Drama|Sci-Fi|Thriller</t>
  </si>
  <si>
    <t>Adventure|Animation|Comedy|Drama|Family</t>
  </si>
  <si>
    <t>Adventure|Drama|Fantasy|Romance|Thriller</t>
  </si>
  <si>
    <t>Action|Adventure|Drama|Sci-Fi|Thriller</t>
  </si>
  <si>
    <t>Adventure|Drama|Sci-Fi</t>
  </si>
  <si>
    <t>Horror</t>
  </si>
  <si>
    <t>Action|Adventure|Drama|Fantasy|Romance|Thriller</t>
  </si>
  <si>
    <t>Comedy|Musical|Romance</t>
  </si>
  <si>
    <t>Drama|Mystery|Thriller</t>
  </si>
  <si>
    <t>Action|Adventure|Animation|Comedy|Drama|Family|Fantasy</t>
  </si>
  <si>
    <t>Action|Adventure|Animation|Comedy|Drama|Family|Fantasy|Sci-Fi</t>
  </si>
  <si>
    <t>Animation|Comedy|Family|Musical</t>
  </si>
  <si>
    <t>Action|Adventure|Animation|Comedy|Family|Fantasy</t>
  </si>
  <si>
    <t>Action|Adventure|Animation|Family</t>
  </si>
  <si>
    <t>Action|Comedy|Drama|Fantasy</t>
  </si>
  <si>
    <t>Action|Drama|Sci-Fi|Thriller</t>
  </si>
  <si>
    <t>Drama</t>
  </si>
  <si>
    <t>Adventure|Drama|Fantasy</t>
  </si>
  <si>
    <t>Adventure|Animation|Comedy|Family|Fantasy|Musical|Romance</t>
  </si>
  <si>
    <t>Action|Adventure|Mystery|Thriller</t>
  </si>
  <si>
    <t>Comedy</t>
  </si>
  <si>
    <t>Action|Drama|Horror|Sci-Fi|Thriller</t>
  </si>
  <si>
    <t>Drama|Romance|Thriller</t>
  </si>
  <si>
    <t>Adventure|Animation|Comedy|Crime|Family|Mystery|Sci-Fi|Sport</t>
  </si>
  <si>
    <t>Action|Adventure|Romance</t>
  </si>
  <si>
    <t>Adventure|Animation|Comedy|Family|Fantasy|Mystery|Romance</t>
  </si>
  <si>
    <t>Action|Biography|Drama|War</t>
  </si>
  <si>
    <t>Adventure|Drama|Family|Fantasy|Romance</t>
  </si>
  <si>
    <t>Action|Adventure|Horror|Sci-Fi</t>
  </si>
  <si>
    <t>Action|Adventure|Animation|Comedy|Drama|Family|Fantasy|Mystery</t>
  </si>
  <si>
    <t>Adventure|Animation|Comedy</t>
  </si>
  <si>
    <t>Action|Adventure|Drama|Western</t>
  </si>
  <si>
    <t>Action|Horror|Sci-Fi|Thriller</t>
  </si>
  <si>
    <t>Adventure|Animation|Comedy|Family|Fantasy|Sci-Fi</t>
  </si>
  <si>
    <t>Adventure|Animation|Comedy|Family|Fantasy|Horror</t>
  </si>
  <si>
    <t>Action|Drama|History|Thriller|War</t>
  </si>
  <si>
    <t>Animation|Comedy|Family|Fantasy|Musical</t>
  </si>
  <si>
    <t>Action|Adventure|Mystery</t>
  </si>
  <si>
    <t>Comedy|Romance</t>
  </si>
  <si>
    <t>Adventure|Animation|Family|Sci-Fi</t>
  </si>
  <si>
    <t>Action|Comedy|Sci-Fi</t>
  </si>
  <si>
    <t>Drama|Fantasy|Romance|Thriller</t>
  </si>
  <si>
    <t>Action|Adventure|Drama</t>
  </si>
  <si>
    <t>Adventure|Animation|Comedy|Family|Music|Musical</t>
  </si>
  <si>
    <t>Action|Comedy|Crime|Thriller</t>
  </si>
  <si>
    <t>Action|Mystery|Thriller</t>
  </si>
  <si>
    <t>Comedy|Fantasy</t>
  </si>
  <si>
    <t>Biography|Drama|History</t>
  </si>
  <si>
    <t>Drama|War</t>
  </si>
  <si>
    <t>Comedy|Family</t>
  </si>
  <si>
    <t>Adventure|Mystery|Thriller</t>
  </si>
  <si>
    <t>Adventure|Comedy|Family|Fantasy|Musical</t>
  </si>
  <si>
    <t>Drama|Fantasy|Horror</t>
  </si>
  <si>
    <t>Comedy|Drama|Music|Musical|Romance</t>
  </si>
  <si>
    <t>Action|Sci-Fi|Thriller</t>
  </si>
  <si>
    <t>Action|Adventure|Animation|Comedy|Family|Fantasy|Sci-Fi</t>
  </si>
  <si>
    <t>Adventure|Animation|Comedy|Family|Sport</t>
  </si>
  <si>
    <t>Action|Drama</t>
  </si>
  <si>
    <t>Crime|Thriller</t>
  </si>
  <si>
    <t>Action|Adventure|Comedy|Family|Mystery|Sci-Fi</t>
  </si>
  <si>
    <t>Action|Fantasy</t>
  </si>
  <si>
    <t>Action|Drama|History|Romance|War</t>
  </si>
  <si>
    <t>Adventure|Animation|Comedy|Drama|Family|Music</t>
  </si>
  <si>
    <t>Action|Adventure|Comedy|Mystery|Sci-Fi</t>
  </si>
  <si>
    <t>Action|Adventure|Fantasy|Thriller</t>
  </si>
  <si>
    <t>Adventure|Animation|Comedy|Drama|Family|Fantasy|Music|Musical</t>
  </si>
  <si>
    <t>Drama|Musical|Romance</t>
  </si>
  <si>
    <t>Comedy|Drama</t>
  </si>
  <si>
    <t>Drama|Music|Romance</t>
  </si>
  <si>
    <t>Biography|Drama|Musical</t>
  </si>
  <si>
    <t>Adventure|Drama|Romance</t>
  </si>
  <si>
    <t>Drama|Western</t>
  </si>
  <si>
    <t>Animation|Family|Fantasy|Musical|Romance</t>
  </si>
  <si>
    <t>Adventure|Drama|Western</t>
  </si>
  <si>
    <t>Action|Adventure|Family|Fantasy</t>
  </si>
  <si>
    <t>Comedy|Drama|Romance</t>
  </si>
  <si>
    <t>Action|Thriller</t>
  </si>
  <si>
    <t>Action|Adventure|Comedy|Thriller</t>
  </si>
  <si>
    <t>Adventure|Comedy|Family|Fantasy</t>
  </si>
  <si>
    <t>Action|Adventure|Comedy|Crime|Thriller</t>
  </si>
  <si>
    <t>Action|Adventure|Fantasy|Horror|Thriller</t>
  </si>
  <si>
    <t>Adventure|Animation|Comedy|Family|Sci-Fi</t>
  </si>
  <si>
    <t>Drama|Fantasy|Romance</t>
  </si>
  <si>
    <t>Drama|Mystery|Sci-Fi|Thriller</t>
  </si>
  <si>
    <t>Biography|Comedy|Crime|Drama</t>
  </si>
  <si>
    <t>Action|Adventure|Fantasy|Horror</t>
  </si>
  <si>
    <t>Adventure|Mystery|Sci-Fi</t>
  </si>
  <si>
    <t>Action|Adventure|Drama|Romance</t>
  </si>
  <si>
    <t>Action|Drama|War</t>
  </si>
  <si>
    <t>Adventure|Animation|Comedy|Family|Music|Musical|Romance</t>
  </si>
  <si>
    <t>Adventure|Comedy|Sci-Fi</t>
  </si>
  <si>
    <t>Action|Comedy|Thriller</t>
  </si>
  <si>
    <t>Crime|Drama|Romance</t>
  </si>
  <si>
    <t>Adventure|Animation|Comedy|Family|Thriller</t>
  </si>
  <si>
    <t>Comedy|Fantasy|Romance</t>
  </si>
  <si>
    <t>Action|Crime|Drama</t>
  </si>
  <si>
    <t>Action|Adventure|Animation|Comedy|Crime|Family|Sci-Fi</t>
  </si>
  <si>
    <t>Horror|Mystery|Thriller</t>
  </si>
  <si>
    <t>Adventure|Animation|Comedy|Family|Fantasy|Music|Musical</t>
  </si>
  <si>
    <t>Comedy|Crime</t>
  </si>
  <si>
    <t>Action|Drama|Family|Sport</t>
  </si>
  <si>
    <t>Adventure|Animation|Comedy|Family|Fantasy|Horror|Romance</t>
  </si>
  <si>
    <t>Action|Crime|Mystery|Sci-Fi|Thriller</t>
  </si>
  <si>
    <t>Action|Adventure|Drama|Fantasy|Romance</t>
  </si>
  <si>
    <t>Action|Mystery|Sci-Fi|Thriller</t>
  </si>
  <si>
    <t>Crime|Drama|Mystery</t>
  </si>
  <si>
    <t>Action|Adventure|Animation|Comedy|Family</t>
  </si>
  <si>
    <t>Biography|Crime|Drama</t>
  </si>
  <si>
    <t>Crime|Mystery|Thriller</t>
  </si>
  <si>
    <t>Action|Comedy|Crime|Fantasy</t>
  </si>
  <si>
    <t>Adventure|Comedy|Crime|Drama|Family|Fantasy</t>
  </si>
  <si>
    <t>Adventure|Animation|Drama|Family|Fantasy</t>
  </si>
  <si>
    <t>Comedy|Family|Fantasy</t>
  </si>
  <si>
    <t>Drama|Horror|Sci-Fi</t>
  </si>
  <si>
    <t>Action|Adventure|Comedy|Family|Fantasy|Sci-Fi</t>
  </si>
  <si>
    <t>Action|Comedy|Crime</t>
  </si>
  <si>
    <t>Adventure|Animation|Comedy|Crime|Family|Fantasy|Mystery</t>
  </si>
  <si>
    <t>Drama|Thriller</t>
  </si>
  <si>
    <t>Action|Adventure|Drama|Thriller</t>
  </si>
  <si>
    <t>Crime|Drama|Mystery|Thriller</t>
  </si>
  <si>
    <t>Animation|Drama|Family|Musical|Romance</t>
  </si>
  <si>
    <t>Action|Animation|Comedy|Crime|Family|Mystery|Sci-Fi|Thriller</t>
  </si>
  <si>
    <t>Biography|Comedy|Drama|Music</t>
  </si>
  <si>
    <t>Action|Adventure|Drama|History</t>
  </si>
  <si>
    <t>Adventure|Drama|War</t>
  </si>
  <si>
    <t>Biography|Drama</t>
  </si>
  <si>
    <t>Action|Adventure|Comedy|Crime</t>
  </si>
  <si>
    <t>Comedy|Crime|Drama|Mystery|Thriller</t>
  </si>
  <si>
    <t>Action|Horror|Sci-Fi</t>
  </si>
  <si>
    <t>Adventure|Animation|Comedy|Crime|Drama|Family|Sci-Fi</t>
  </si>
  <si>
    <t>Biography|Drama|Sport</t>
  </si>
  <si>
    <t>Comedy|Crime|Musical</t>
  </si>
  <si>
    <t>Drama|Romance|Sci-Fi|Thriller</t>
  </si>
  <si>
    <t>Adventure|Animation|Comedy|Drama|Family|Fantasy|Music</t>
  </si>
  <si>
    <t>Action|Comedy|Fantasy|Sci-Fi</t>
  </si>
  <si>
    <t>Adventure|Drama|Family|Fantasy|Thriller</t>
  </si>
  <si>
    <t>Drama|Horror|Mystery|Thriller</t>
  </si>
  <si>
    <t>Action|Adventure|Fantasy|Horror|Sci-Fi|Thriller</t>
  </si>
  <si>
    <t>Comedy|Drama|History|Romance</t>
  </si>
  <si>
    <t>Action|Adventure|Mystery|Sci-Fi</t>
  </si>
  <si>
    <t>Comedy|Music</t>
  </si>
  <si>
    <t>Crime|Drama|Fantasy|Mystery</t>
  </si>
  <si>
    <t>Horror|Thriller</t>
  </si>
  <si>
    <t>Adventure|Animation|Comedy|Drama|Family|Fantasy|History|Sci-Fi</t>
  </si>
  <si>
    <t>Adventure|Comedy|Family|Fantasy|Mystery</t>
  </si>
  <si>
    <t>Biography|Drama|History|War</t>
  </si>
  <si>
    <t>Comedy|Romance|Sci-Fi</t>
  </si>
  <si>
    <t>Comedy|Drama|Romance|Sport</t>
  </si>
  <si>
    <t>Adventure|Animation|Comedy|Drama|Family|Fantasy|Sci-Fi</t>
  </si>
  <si>
    <t>Action|Adventure|Drama|Fantasy|History</t>
  </si>
  <si>
    <t>Action|Adventure|Animation|Family|Fantasy|Mystery</t>
  </si>
  <si>
    <t>Action|Drama|Mystery|Sci-Fi|Thriller</t>
  </si>
  <si>
    <t>Action|Crime|Fantasy</t>
  </si>
  <si>
    <t>Adventure|Animation|Comedy|Family|Romance|Sci-Fi</t>
  </si>
  <si>
    <t>Action|Adventure|Western</t>
  </si>
  <si>
    <t>Crime|Horror|Thriller</t>
  </si>
  <si>
    <t>Action|Adventure|Drama|Fantasy|Horror|Mystery|Thriller</t>
  </si>
  <si>
    <t>Action|Adventure|Comedy|Family|Fantasy|Mystery</t>
  </si>
  <si>
    <t>Comedy|Drama|Family|Music|Musical|Romance</t>
  </si>
  <si>
    <t>Adventure|Comedy|Family</t>
  </si>
  <si>
    <t>Crime|Drama</t>
  </si>
  <si>
    <t>Action|Adventure|Comedy|Romance|Thriller|Western</t>
  </si>
  <si>
    <t>Horror|Mystery</t>
  </si>
  <si>
    <t>Drama|Horror|Sci-Fi|Thriller</t>
  </si>
  <si>
    <t>Action|Adventure|Animation|Comedy|Family|Western</t>
  </si>
  <si>
    <t>Action|Crime|Sci-Fi|Thriller</t>
  </si>
  <si>
    <t>Comedy|Family|Fantasy|Horror</t>
  </si>
  <si>
    <t>Adventure|Comedy|Sci-Fi|Western</t>
  </si>
  <si>
    <t>Action|Adventure|Family|Fantasy|Sci-Fi</t>
  </si>
  <si>
    <t>Drama|Music</t>
  </si>
  <si>
    <t>Horror|Sci-Fi|Thriller</t>
  </si>
  <si>
    <t>Comedy|Drama|Fantasy|Romance</t>
  </si>
  <si>
    <t>Drama|Sci-Fi</t>
  </si>
  <si>
    <t>Adventure|Drama|Sci-Fi|Thriller</t>
  </si>
  <si>
    <t>Biography|Drama|Thriller</t>
  </si>
  <si>
    <t>Drama|Romance|War</t>
  </si>
  <si>
    <t>Action|Fantasy|Horror|Mystery</t>
  </si>
  <si>
    <t>Action|Adventure|Comedy</t>
  </si>
  <si>
    <t>Action|Fantasy|Thriller</t>
  </si>
  <si>
    <t>Adventure|Comedy|Family|Fantasy|Romance</t>
  </si>
  <si>
    <t>Action|Crime|Drama|Music</t>
  </si>
  <si>
    <t>Action|Drama|Fantasy|Romance</t>
  </si>
  <si>
    <t>Action|Fantasy|Horror</t>
  </si>
  <si>
    <t>Action|Biography|Drama|Sport</t>
  </si>
  <si>
    <t>Documentary|Drama|War</t>
  </si>
  <si>
    <t>Action|Comedy|Sci-Fi|Western</t>
  </si>
  <si>
    <t>Action|Adventure|Crime|Drama|Mystery|Thriller</t>
  </si>
  <si>
    <t>Action|Biography|Crime|Drama|Thriller</t>
  </si>
  <si>
    <t>Adventure|Animation|Drama|Family|Fantasy|Musical</t>
  </si>
  <si>
    <t>Action|Adventure|Drama|History|War</t>
  </si>
  <si>
    <t>Action|Drama|Fantasy|Horror</t>
  </si>
  <si>
    <t>Drama|Sport</t>
  </si>
  <si>
    <t>Drama|Fantasy|Horror|Romance</t>
  </si>
  <si>
    <t>Action|Adventure|Drama|Sport|Thriller</t>
  </si>
  <si>
    <t>Action|Drama|History|War</t>
  </si>
  <si>
    <t>Action|Drama|Sport</t>
  </si>
  <si>
    <t>Action|Biography|Crime|Drama|History</t>
  </si>
  <si>
    <t>Adventure|Comedy|Drama|Fantasy|Musical</t>
  </si>
  <si>
    <t>Adventure|Comedy|Family|Fantasy|Romance|Sci-Fi</t>
  </si>
  <si>
    <t>Action|Comedy|Crime|Romance</t>
  </si>
  <si>
    <t>Action|Crime|Romance|Thriller</t>
  </si>
  <si>
    <t>Action|Fantasy|Horror|Thriller</t>
  </si>
  <si>
    <t>Adventure|Drama|Romance|War|Western</t>
  </si>
  <si>
    <t>Action|Adventure|Drama|War</t>
  </si>
  <si>
    <t>Action|Adventure|Family|Fantasy|Mystery|Sci-Fi</t>
  </si>
  <si>
    <t>Fantasy|Horror|Mystery</t>
  </si>
  <si>
    <t>Adventure|Comedy|Drama|Family|Fantasy</t>
  </si>
  <si>
    <t>Biography|Drama|Romance</t>
  </si>
  <si>
    <t>Animation|Comedy|Family|Fantasy|Horror</t>
  </si>
  <si>
    <t>Action|Adventure|Biography|Drama|Thriller</t>
  </si>
  <si>
    <t>Fantasy|Mystery|Romance|Sci-Fi|Thriller</t>
  </si>
  <si>
    <t>Drama|Mystery|Sci-Fi</t>
  </si>
  <si>
    <t>Biography|Comedy|Drama|Romance</t>
  </si>
  <si>
    <t>Action|Adventure|Comedy|Family|Sci-Fi</t>
  </si>
  <si>
    <t>Biography|Drama|History|Music</t>
  </si>
  <si>
    <t>Drama|History|Thriller|War</t>
  </si>
  <si>
    <t>Action|Adventure|Comedy|Family|Fantasy</t>
  </si>
  <si>
    <t>Action|Adventure|Animation|Comedy|Family|Fantasy|Musical|Sci-Fi</t>
  </si>
  <si>
    <t>Action|Comedy|Drama|Family</t>
  </si>
  <si>
    <t>Adventure|Comedy|Drama|Family|Fantasy|Musical</t>
  </si>
  <si>
    <t>Action|Adventure|Animation|Fantasy</t>
  </si>
  <si>
    <t>Action|Comedy|War</t>
  </si>
  <si>
    <t>Adventure|Animation|Comedy|Family|Fantasy|Mystery|Sci-Fi</t>
  </si>
  <si>
    <t>Action|Drama|Thriller|War</t>
  </si>
  <si>
    <t>Biography|Drama|History|Thriller|War</t>
  </si>
  <si>
    <t>Comedy|Crime|Sport</t>
  </si>
  <si>
    <t>Comedy|Drama|Family|Fantasy</t>
  </si>
  <si>
    <t>Adventure|Comedy|Drama|Fantasy|Romance</t>
  </si>
  <si>
    <t>Biography|Drama|Music|Romance</t>
  </si>
  <si>
    <t>Action|Adventure|Animation|Family|Fantasy|Sci-Fi</t>
  </si>
  <si>
    <t>Comedy|Sport</t>
  </si>
  <si>
    <t>Action|Drama|Mystery|Sci-Fi</t>
  </si>
  <si>
    <t>Action|Comedy|Crime|Family</t>
  </si>
  <si>
    <t>Comedy|Family|Fantasy|Horror|Mystery</t>
  </si>
  <si>
    <t>Action</t>
  </si>
  <si>
    <t>Adventure</t>
  </si>
  <si>
    <t>Sci-Fi</t>
  </si>
  <si>
    <t>Romance</t>
  </si>
  <si>
    <t>Family</t>
  </si>
  <si>
    <t>Musical</t>
  </si>
  <si>
    <t>Crime</t>
  </si>
  <si>
    <t>Thriller</t>
  </si>
  <si>
    <t>Animation</t>
  </si>
  <si>
    <t>Fantasy</t>
  </si>
  <si>
    <t>Mystery</t>
  </si>
  <si>
    <t>Biography</t>
  </si>
  <si>
    <t>Music</t>
  </si>
  <si>
    <t>War</t>
  </si>
  <si>
    <t>Sport</t>
  </si>
  <si>
    <t>Western</t>
  </si>
  <si>
    <t>History</t>
  </si>
  <si>
    <t>Documentary</t>
  </si>
  <si>
    <t>['Action', 'Crime', 'Sci-Fi', 'Thriller']</t>
  </si>
  <si>
    <t>genre</t>
  </si>
  <si>
    <t>unique genre</t>
  </si>
  <si>
    <t>genre count</t>
  </si>
  <si>
    <t>world sales %</t>
  </si>
  <si>
    <t>international sales %</t>
  </si>
  <si>
    <t>Sum of Running Time in (Hr)</t>
  </si>
  <si>
    <t>The Lion King 1</t>
  </si>
  <si>
    <t>Beauty and the Beast 1</t>
  </si>
  <si>
    <t>The Mummy 1</t>
  </si>
  <si>
    <t>Godzilla 1</t>
  </si>
  <si>
    <t>Ghostbusters 1</t>
  </si>
  <si>
    <t>Hercules 1</t>
  </si>
  <si>
    <t>The Little Mermaid 1</t>
  </si>
  <si>
    <t>The Jungle Book 1</t>
  </si>
  <si>
    <t>The Addams Family 1</t>
  </si>
  <si>
    <t>Teenage Mutant Ninja Turtles 1</t>
  </si>
  <si>
    <t>Total Recall 1</t>
  </si>
  <si>
    <t>Aladdin 1</t>
  </si>
  <si>
    <t>domestic sales</t>
  </si>
  <si>
    <t>no.of movies</t>
  </si>
  <si>
    <t>world wide sales</t>
  </si>
  <si>
    <t>year count</t>
  </si>
  <si>
    <t>distributors</t>
  </si>
  <si>
    <t>highest sales</t>
  </si>
  <si>
    <t>profit%</t>
  </si>
  <si>
    <r>
      <rPr>
        <sz val="11"/>
        <color rgb="FFFF0066"/>
        <rFont val="Calibri"/>
        <family val="2"/>
        <scheme val="minor"/>
      </rPr>
      <t>Avengers: Endgame</t>
    </r>
    <r>
      <rPr>
        <sz val="11"/>
        <color theme="1"/>
        <rFont val="Calibri"/>
        <family val="2"/>
        <scheme val="minor"/>
      </rPr>
      <t xml:space="preserve"> was the highest budget movie with </t>
    </r>
    <r>
      <rPr>
        <sz val="11"/>
        <color rgb="FFFF0066"/>
        <rFont val="Calibri"/>
        <family val="2"/>
        <scheme val="minor"/>
      </rPr>
      <t>356.0million$</t>
    </r>
    <r>
      <rPr>
        <sz val="11"/>
        <color theme="1"/>
        <rFont val="Calibri"/>
        <family val="2"/>
        <scheme val="minor"/>
      </rPr>
      <t xml:space="preserve"> in the year 2019 and the distributor is</t>
    </r>
    <r>
      <rPr>
        <sz val="11"/>
        <color rgb="FFFF0066"/>
        <rFont val="Calibri"/>
        <family val="2"/>
        <scheme val="minor"/>
      </rPr>
      <t xml:space="preserve"> walt disney</t>
    </r>
  </si>
  <si>
    <r>
      <rPr>
        <sz val="11"/>
        <color rgb="FFFF0066"/>
        <rFont val="Calibri"/>
        <family val="2"/>
        <scheme val="minor"/>
      </rPr>
      <t>Paranormal Activity</t>
    </r>
    <r>
      <rPr>
        <sz val="11"/>
        <color theme="1"/>
        <rFont val="Calibri"/>
        <family val="2"/>
        <scheme val="minor"/>
      </rPr>
      <t xml:space="preserve"> was the</t>
    </r>
    <r>
      <rPr>
        <sz val="11"/>
        <color rgb="FFFF0066"/>
        <rFont val="Calibri"/>
        <family val="2"/>
        <scheme val="minor"/>
      </rPr>
      <t xml:space="preserve"> lowest budget </t>
    </r>
    <r>
      <rPr>
        <sz val="11"/>
        <color theme="1"/>
        <rFont val="Calibri"/>
        <family val="2"/>
        <scheme val="minor"/>
      </rPr>
      <t>movie with</t>
    </r>
    <r>
      <rPr>
        <sz val="11"/>
        <color rgb="FFFF0066"/>
        <rFont val="Calibri"/>
        <family val="2"/>
        <scheme val="minor"/>
      </rPr>
      <t xml:space="preserve"> 15000$</t>
    </r>
    <r>
      <rPr>
        <sz val="11"/>
        <color theme="1"/>
        <rFont val="Calibri"/>
        <family val="2"/>
        <scheme val="minor"/>
      </rPr>
      <t xml:space="preserve"> in the year 2007 and it was distriubted by </t>
    </r>
    <r>
      <rPr>
        <sz val="11"/>
        <color rgb="FFFF0066"/>
        <rFont val="Calibri"/>
        <family val="2"/>
        <scheme val="minor"/>
      </rPr>
      <t>paramount pictures</t>
    </r>
  </si>
  <si>
    <r>
      <rPr>
        <sz val="11"/>
        <color rgb="FFFF0066"/>
        <rFont val="Calibri"/>
        <family val="2"/>
        <scheme val="minor"/>
      </rPr>
      <t>oldest movie is snow white and seven dwarfs</t>
    </r>
    <r>
      <rPr>
        <sz val="11"/>
        <color theme="1"/>
        <rFont val="Calibri"/>
        <family val="2"/>
        <scheme val="minor"/>
      </rPr>
      <t xml:space="preserve"> in the </t>
    </r>
    <r>
      <rPr>
        <sz val="11"/>
        <color rgb="FFFF0066"/>
        <rFont val="Calibri"/>
        <family val="2"/>
        <scheme val="minor"/>
      </rPr>
      <t xml:space="preserve">year 1937 </t>
    </r>
    <r>
      <rPr>
        <sz val="11"/>
        <color theme="1"/>
        <rFont val="Calibri"/>
        <family val="2"/>
        <scheme val="minor"/>
      </rPr>
      <t xml:space="preserve">and it is distributed by </t>
    </r>
    <r>
      <rPr>
        <sz val="11"/>
        <color rgb="FFFF0066"/>
        <rFont val="Calibri"/>
        <family val="2"/>
        <scheme val="minor"/>
      </rPr>
      <t>walt disney studio motion pictures</t>
    </r>
  </si>
  <si>
    <r>
      <rPr>
        <sz val="11"/>
        <color rgb="FFFF0066"/>
        <rFont val="Calibri"/>
        <family val="2"/>
        <scheme val="minor"/>
      </rPr>
      <t>walt disney studio motion pictures</t>
    </r>
    <r>
      <rPr>
        <sz val="11"/>
        <color theme="1"/>
        <rFont val="Calibri"/>
        <family val="2"/>
        <scheme val="minor"/>
      </rPr>
      <t xml:space="preserve"> with most profits over the years with sum of</t>
    </r>
    <r>
      <rPr>
        <sz val="11"/>
        <color rgb="FFFF0066"/>
        <rFont val="Calibri"/>
        <family val="2"/>
        <scheme val="minor"/>
      </rPr>
      <t xml:space="preserve"> 50.44B</t>
    </r>
  </si>
  <si>
    <r>
      <t>there are</t>
    </r>
    <r>
      <rPr>
        <sz val="11"/>
        <color rgb="FFFF0066"/>
        <rFont val="Calibri"/>
        <family val="2"/>
        <scheme val="minor"/>
      </rPr>
      <t xml:space="preserve"> 4 types of licence</t>
    </r>
    <r>
      <rPr>
        <sz val="11"/>
        <color theme="1"/>
        <rFont val="Calibri"/>
        <family val="2"/>
        <scheme val="minor"/>
      </rPr>
      <t xml:space="preserve"> and most common type is </t>
    </r>
    <r>
      <rPr>
        <sz val="11"/>
        <color rgb="FFFF0066"/>
        <rFont val="Calibri"/>
        <family val="2"/>
        <scheme val="minor"/>
      </rPr>
      <t>PG-13 with 48%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66"/>
        <rFont val="Calibri"/>
        <family val="2"/>
        <scheme val="minor"/>
      </rPr>
      <t>R,PG with 22%</t>
    </r>
  </si>
  <si>
    <r>
      <rPr>
        <sz val="11"/>
        <color rgb="FFFF0066"/>
        <rFont val="Calibri"/>
        <family val="2"/>
        <scheme val="minor"/>
      </rPr>
      <t>The Lord of the Rings: The Return of the King movie runtime is 3.35Hr</t>
    </r>
    <r>
      <rPr>
        <sz val="11"/>
        <color theme="1"/>
        <rFont val="Calibri"/>
        <family val="2"/>
        <scheme val="minor"/>
      </rPr>
      <t xml:space="preserve"> and is greater than all other movies and in </t>
    </r>
    <r>
      <rPr>
        <sz val="11"/>
        <color rgb="FFFF0066"/>
        <rFont val="Calibri"/>
        <family val="2"/>
        <scheme val="minor"/>
      </rPr>
      <t>schindlers list with runtime 3.25hr</t>
    </r>
  </si>
  <si>
    <r>
      <rPr>
        <sz val="11"/>
        <color rgb="FFFF0066"/>
        <rFont val="Calibri"/>
        <family val="2"/>
        <scheme val="minor"/>
      </rPr>
      <t>adventure genre movie count is 507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theme="8" tint="-0.499984740745262"/>
        <rFont val="Calibri"/>
        <family val="2"/>
        <scheme val="minor"/>
      </rPr>
      <t>action movies</t>
    </r>
    <r>
      <rPr>
        <sz val="11"/>
        <color theme="1"/>
        <rFont val="Calibri"/>
        <family val="2"/>
        <scheme val="minor"/>
      </rPr>
      <t xml:space="preserve"> are</t>
    </r>
    <r>
      <rPr>
        <sz val="11"/>
        <color theme="8" tint="-0.499984740745262"/>
        <rFont val="Calibri"/>
        <family val="2"/>
        <scheme val="minor"/>
      </rPr>
      <t xml:space="preserve"> 495</t>
    </r>
  </si>
  <si>
    <r>
      <rPr>
        <sz val="11"/>
        <color rgb="FFFF0066"/>
        <rFont val="Calibri"/>
        <family val="2"/>
        <scheme val="minor"/>
      </rPr>
      <t xml:space="preserve">AVATAR </t>
    </r>
    <r>
      <rPr>
        <sz val="11"/>
        <color theme="1"/>
        <rFont val="Calibri"/>
        <family val="2"/>
        <scheme val="minor"/>
      </rPr>
      <t xml:space="preserve">movie with all time record </t>
    </r>
    <r>
      <rPr>
        <sz val="11"/>
        <color rgb="FFFF0066"/>
        <rFont val="Calibri"/>
        <family val="2"/>
        <scheme val="minor"/>
      </rPr>
      <t>world wide sales 2.92B$</t>
    </r>
    <r>
      <rPr>
        <sz val="11"/>
        <color theme="1"/>
        <rFont val="Calibri"/>
        <family val="2"/>
        <scheme val="minor"/>
      </rPr>
      <t xml:space="preserve"> and next </t>
    </r>
    <r>
      <rPr>
        <sz val="11"/>
        <color rgb="FFFF0066"/>
        <rFont val="Calibri"/>
        <family val="2"/>
        <scheme val="minor"/>
      </rPr>
      <t>Avengers end game 2.80B$</t>
    </r>
    <r>
      <rPr>
        <sz val="11"/>
        <color theme="1"/>
        <rFont val="Calibri"/>
        <family val="2"/>
        <scheme val="minor"/>
      </rPr>
      <t xml:space="preserve"> and</t>
    </r>
    <r>
      <rPr>
        <sz val="11"/>
        <color rgb="FFFF0066"/>
        <rFont val="Calibri"/>
        <family val="2"/>
        <scheme val="minor"/>
      </rPr>
      <t xml:space="preserve"> same follows in international sales</t>
    </r>
  </si>
  <si>
    <r>
      <rPr>
        <sz val="11"/>
        <color rgb="FFFF0066"/>
        <rFont val="Calibri"/>
        <family val="2"/>
        <scheme val="minor"/>
      </rPr>
      <t>Paranormal Activity movie</t>
    </r>
    <r>
      <rPr>
        <sz val="11"/>
        <color theme="1"/>
        <rFont val="Calibri"/>
        <family val="2"/>
        <scheme val="minor"/>
      </rPr>
      <t xml:space="preserve"> with highest profit % budget  is </t>
    </r>
    <r>
      <rPr>
        <sz val="11"/>
        <color rgb="FFFF0066"/>
        <rFont val="Calibri"/>
        <family val="2"/>
        <scheme val="minor"/>
      </rPr>
      <t>15000$</t>
    </r>
    <r>
      <rPr>
        <sz val="11"/>
        <color theme="1"/>
        <rFont val="Calibri"/>
        <family val="2"/>
        <scheme val="minor"/>
      </rPr>
      <t xml:space="preserve"> and world wide sale is </t>
    </r>
    <r>
      <rPr>
        <sz val="11"/>
        <color rgb="FFFF0066"/>
        <rFont val="Calibri"/>
        <family val="2"/>
        <scheme val="minor"/>
      </rPr>
      <t>0.19B$</t>
    </r>
  </si>
  <si>
    <t>summary</t>
  </si>
  <si>
    <r>
      <rPr>
        <sz val="11"/>
        <color rgb="FFFF0066"/>
        <rFont val="Calibri"/>
        <family val="2"/>
        <scheme val="minor"/>
      </rPr>
      <t>total no of movies</t>
    </r>
    <r>
      <rPr>
        <sz val="11"/>
        <color theme="1"/>
        <rFont val="Calibri"/>
        <family val="2"/>
        <scheme val="minor"/>
      </rPr>
      <t xml:space="preserve"> are</t>
    </r>
    <r>
      <rPr>
        <sz val="11"/>
        <color rgb="FF002060"/>
        <rFont val="Calibri"/>
        <family val="2"/>
        <scheme val="minor"/>
      </rPr>
      <t xml:space="preserve"> </t>
    </r>
    <r>
      <rPr>
        <sz val="11"/>
        <color rgb="FFFF0066"/>
        <rFont val="Calibri"/>
        <family val="2"/>
        <scheme val="minor"/>
      </rPr>
      <t>1000</t>
    </r>
  </si>
  <si>
    <r>
      <rPr>
        <sz val="11"/>
        <color rgb="FFFF0066"/>
        <rFont val="Calibri"/>
        <family val="2"/>
        <scheme val="minor"/>
      </rPr>
      <t>total world wide sale</t>
    </r>
    <r>
      <rPr>
        <sz val="11"/>
        <color theme="1"/>
        <rFont val="Calibri"/>
        <family val="2"/>
        <scheme val="minor"/>
      </rPr>
      <t xml:space="preserve"> with</t>
    </r>
    <r>
      <rPr>
        <sz val="11"/>
        <color rgb="FFFF0066"/>
        <rFont val="Calibri"/>
        <family val="2"/>
        <scheme val="minor"/>
      </rPr>
      <t xml:space="preserve"> 422.84B$</t>
    </r>
  </si>
  <si>
    <r>
      <t>there are</t>
    </r>
    <r>
      <rPr>
        <sz val="11"/>
        <color rgb="FFFF0066"/>
        <rFont val="Calibri"/>
        <family val="2"/>
        <scheme val="minor"/>
      </rPr>
      <t xml:space="preserve"> total 51 distributors</t>
    </r>
    <r>
      <rPr>
        <sz val="11"/>
        <color theme="1"/>
        <rFont val="Calibri"/>
        <family val="2"/>
        <scheme val="minor"/>
      </rPr>
      <t xml:space="preserve"> and</t>
    </r>
    <r>
      <rPr>
        <sz val="11"/>
        <color rgb="FFFF0066"/>
        <rFont val="Calibri"/>
        <family val="2"/>
        <scheme val="minor"/>
      </rPr>
      <t xml:space="preserve"> 55 years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66"/>
        <rFont val="Calibri"/>
        <family val="2"/>
        <scheme val="minor"/>
      </rPr>
      <t>movies</t>
    </r>
    <r>
      <rPr>
        <sz val="11"/>
        <color theme="1"/>
        <rFont val="Calibri"/>
        <family val="2"/>
        <scheme val="minor"/>
      </rPr>
      <t xml:space="preserve"> data is present</t>
    </r>
  </si>
  <si>
    <r>
      <t xml:space="preserve">my favourite movie </t>
    </r>
    <r>
      <rPr>
        <sz val="11"/>
        <color rgb="FFFF0066"/>
        <rFont val="Calibri"/>
        <family val="2"/>
        <scheme val="minor"/>
      </rPr>
      <t>AVATAR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66"/>
        <rFont val="Calibri"/>
        <family val="2"/>
        <scheme val="minor"/>
      </rPr>
      <t>TITANIC</t>
    </r>
  </si>
  <si>
    <r>
      <t xml:space="preserve">in </t>
    </r>
    <r>
      <rPr>
        <sz val="11"/>
        <color rgb="FFFF0066"/>
        <rFont val="Calibri"/>
        <family val="2"/>
        <scheme val="minor"/>
      </rPr>
      <t xml:space="preserve">2016,2017 </t>
    </r>
    <r>
      <rPr>
        <sz val="11"/>
        <color theme="1"/>
        <rFont val="Calibri"/>
        <family val="2"/>
        <scheme val="minor"/>
      </rPr>
      <t>total</t>
    </r>
    <r>
      <rPr>
        <sz val="11"/>
        <color rgb="FFFF0066"/>
        <rFont val="Calibri"/>
        <family val="2"/>
        <scheme val="minor"/>
      </rPr>
      <t xml:space="preserve"> 52 movies released</t>
    </r>
    <r>
      <rPr>
        <sz val="11"/>
        <color theme="1"/>
        <rFont val="Calibri"/>
        <family val="2"/>
        <scheme val="minor"/>
      </rPr>
      <t xml:space="preserve"> this is highest of all the given years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</si>
</sst>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,,&quot;M&quot;"/>
    <numFmt numFmtId="165" formatCode="0.00,,,&quot;B&quot;"/>
    <numFmt numFmtId="166" formatCode="0.0"/>
    <numFmt numFmtId="167" formatCode="0.0000,,&quot;M&quot;"/>
    <numFmt numFmtId="168" formatCode="0.000000,,,&quot;B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FF0066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9" fontId="0" fillId="0" borderId="0" xfId="1" applyFont="1"/>
    <xf numFmtId="0" fontId="0" fillId="0" borderId="10" xfId="0" applyBorder="1"/>
    <xf numFmtId="164" fontId="0" fillId="0" borderId="10" xfId="0" applyNumberFormat="1" applyBorder="1"/>
    <xf numFmtId="167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164" fontId="0" fillId="0" borderId="14" xfId="0" applyNumberFormat="1" applyBorder="1"/>
    <xf numFmtId="164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0" xfId="0" pivotButton="1"/>
    <xf numFmtId="10" fontId="0" fillId="0" borderId="0" xfId="1" applyNumberFormat="1" applyFont="1"/>
    <xf numFmtId="0" fontId="16" fillId="33" borderId="16" xfId="0" applyFont="1" applyFill="1" applyBorder="1"/>
    <xf numFmtId="0" fontId="16" fillId="33" borderId="17" xfId="0" applyFont="1" applyFill="1" applyBorder="1"/>
    <xf numFmtId="0" fontId="16" fillId="33" borderId="18" xfId="0" applyFont="1" applyFill="1" applyBorder="1"/>
    <xf numFmtId="0" fontId="0" fillId="0" borderId="10" xfId="0" applyBorder="1" applyAlignment="1">
      <alignment wrapText="1"/>
    </xf>
    <xf numFmtId="2" fontId="0" fillId="0" borderId="10" xfId="0" applyNumberFormat="1" applyBorder="1" applyAlignment="1">
      <alignment horizontal="center"/>
    </xf>
    <xf numFmtId="2" fontId="0" fillId="0" borderId="0" xfId="0" applyNumberFormat="1"/>
    <xf numFmtId="0" fontId="19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20" xfId="0" applyFont="1" applyFill="1" applyBorder="1" applyAlignment="1">
      <alignment horizontal="center"/>
    </xf>
    <xf numFmtId="165" fontId="16" fillId="34" borderId="20" xfId="0" applyNumberFormat="1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19" xfId="0" applyFont="1" applyFill="1" applyBorder="1" applyAlignment="1">
      <alignment horizontal="center"/>
    </xf>
    <xf numFmtId="1" fontId="16" fillId="34" borderId="21" xfId="0" applyNumberFormat="1" applyFont="1" applyFill="1" applyBorder="1" applyAlignment="1">
      <alignment horizontal="center"/>
    </xf>
    <xf numFmtId="0" fontId="0" fillId="35" borderId="0" xfId="0" applyFill="1"/>
    <xf numFmtId="0" fontId="0" fillId="36" borderId="0" xfId="0" applyFill="1"/>
    <xf numFmtId="0" fontId="23" fillId="35" borderId="10" xfId="0" applyFont="1" applyFill="1" applyBorder="1" applyAlignment="1">
      <alignment horizontal="center"/>
    </xf>
    <xf numFmtId="0" fontId="24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,,,&quot;B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,,,&quot;B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,,,&quot;B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,,,&quot;B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,,&quot;M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,,&quot;M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0.00,,,&quot;B&quot;"/>
    </dxf>
    <dxf>
      <numFmt numFmtId="164" formatCode="0.0,,&quot;M&quot;"/>
    </dxf>
    <dxf>
      <numFmt numFmtId="164" formatCode="0.0,,&quot;M&quot;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b/>
      </font>
      <fill>
        <patternFill patternType="solid">
          <fgColor indexed="64"/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alignment horizontal="center"/>
    </dxf>
    <dxf>
      <font>
        <b/>
      </font>
    </dxf>
    <dxf>
      <numFmt numFmtId="2" formatCode="0.00"/>
    </dxf>
    <dxf>
      <numFmt numFmtId="165" formatCode="0.00,,,&quot;B&quot;"/>
    </dxf>
    <dxf>
      <numFmt numFmtId="165" formatCode="0.00,,,&quot;B&quot;"/>
    </dxf>
    <dxf>
      <numFmt numFmtId="165" formatCode="0.00,,,&quot;B&quot;"/>
    </dxf>
    <dxf>
      <numFmt numFmtId="165" formatCode="0.00,,,&quot;B&quot;"/>
    </dxf>
    <dxf>
      <numFmt numFmtId="165" formatCode="0.00,,,&quot;B&quot;"/>
    </dxf>
  </dxfs>
  <tableStyles count="0" defaultTableStyle="TableStyleMedium2" defaultPivotStyle="PivotStyleLight16"/>
  <colors>
    <mruColors>
      <color rgb="FFFF0066"/>
      <color rgb="FF1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Top 10 movies releases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4'!$C$1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4'!$B$2:$B$12</c:f>
              <c:strCache>
                <c:ptCount val="10"/>
                <c:pt idx="0">
                  <c:v>2016</c:v>
                </c:pt>
                <c:pt idx="1">
                  <c:v>2017</c:v>
                </c:pt>
                <c:pt idx="2">
                  <c:v>2014</c:v>
                </c:pt>
                <c:pt idx="3">
                  <c:v>2019</c:v>
                </c:pt>
                <c:pt idx="4">
                  <c:v>2018</c:v>
                </c:pt>
                <c:pt idx="5">
                  <c:v>2013</c:v>
                </c:pt>
                <c:pt idx="6">
                  <c:v>2012</c:v>
                </c:pt>
                <c:pt idx="7">
                  <c:v>2015</c:v>
                </c:pt>
                <c:pt idx="8">
                  <c:v>2010</c:v>
                </c:pt>
                <c:pt idx="9">
                  <c:v>2011</c:v>
                </c:pt>
              </c:strCache>
            </c:strRef>
          </c:cat>
          <c:val>
            <c:numRef>
              <c:f>'pivot 4'!$C$2:$C$12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50</c:v>
                </c:pt>
                <c:pt idx="3">
                  <c:v>49</c:v>
                </c:pt>
                <c:pt idx="4">
                  <c:v>47</c:v>
                </c:pt>
                <c:pt idx="5">
                  <c:v>44</c:v>
                </c:pt>
                <c:pt idx="6">
                  <c:v>42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B-43BF-AAD9-78AC764D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50"/>
        <c:axId val="1358145327"/>
        <c:axId val="1471871311"/>
      </c:barChart>
      <c:catAx>
        <c:axId val="13581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71311"/>
        <c:crosses val="autoZero"/>
        <c:auto val="1"/>
        <c:lblAlgn val="ctr"/>
        <c:lblOffset val="100"/>
        <c:noMultiLvlLbl val="0"/>
      </c:catAx>
      <c:valAx>
        <c:axId val="14718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4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5 movies runtime(Hr)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rgbClr val="FF0000"/>
              </a:gs>
              <a:gs pos="73000">
                <a:srgbClr val="0070C0"/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2'!$E$28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73000">
                  <a:srgbClr val="0070C0"/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2'!$D$29:$D$33</c:f>
              <c:strCache>
                <c:ptCount val="5"/>
                <c:pt idx="0">
                  <c:v>The Lord of the Rings: The Return of the King</c:v>
                </c:pt>
                <c:pt idx="1">
                  <c:v>Schindler's List</c:v>
                </c:pt>
                <c:pt idx="2">
                  <c:v>Titanic</c:v>
                </c:pt>
                <c:pt idx="3">
                  <c:v>The Green Mile</c:v>
                </c:pt>
                <c:pt idx="4">
                  <c:v>King Kong</c:v>
                </c:pt>
              </c:strCache>
            </c:strRef>
          </c:cat>
          <c:val>
            <c:numRef>
              <c:f>'pivot 2'!$E$29:$E$33</c:f>
              <c:numCache>
                <c:formatCode>0.00</c:formatCode>
                <c:ptCount val="5"/>
                <c:pt idx="0">
                  <c:v>3.35</c:v>
                </c:pt>
                <c:pt idx="1">
                  <c:v>3.25</c:v>
                </c:pt>
                <c:pt idx="2">
                  <c:v>3.2333333333333334</c:v>
                </c:pt>
                <c:pt idx="3">
                  <c:v>3.15</c:v>
                </c:pt>
                <c:pt idx="4">
                  <c:v>3.1166666666666667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2-4EE9-A6C3-32C7FC00C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0355568"/>
        <c:axId val="1290353168"/>
      </c:barChart>
      <c:catAx>
        <c:axId val="1290355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53168"/>
        <c:crosses val="autoZero"/>
        <c:auto val="1"/>
        <c:lblAlgn val="ctr"/>
        <c:lblOffset val="100"/>
        <c:noMultiLvlLbl val="0"/>
      </c:catAx>
      <c:valAx>
        <c:axId val="1290353168"/>
        <c:scaling>
          <c:orientation val="minMax"/>
        </c:scaling>
        <c:delete val="1"/>
        <c:axPos val="t"/>
        <c:numFmt formatCode="0.00" sourceLinked="1"/>
        <c:majorTickMark val="none"/>
        <c:minorTickMark val="none"/>
        <c:tickLblPos val="nextTo"/>
        <c:crossAx val="12903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budget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72000">
                <a:srgbClr val="0070C0"/>
              </a:gs>
              <a:gs pos="0">
                <a:schemeClr val="accent1">
                  <a:lumMod val="45000"/>
                  <a:lumOff val="55000"/>
                </a:schemeClr>
              </a:gs>
              <a:gs pos="89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72000">
                <a:srgbClr val="0070C0"/>
              </a:gs>
              <a:gs pos="0">
                <a:schemeClr val="accent1">
                  <a:lumMod val="45000"/>
                  <a:lumOff val="55000"/>
                </a:schemeClr>
              </a:gs>
              <a:gs pos="89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5506810530615693"/>
          <c:y val="0.30186280981344393"/>
          <c:w val="0.45095455420487468"/>
          <c:h val="0.593346771024879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pivot!$E$9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2000">
                  <a:srgbClr val="0070C0"/>
                </a:gs>
                <a:gs pos="0">
                  <a:schemeClr val="accent1">
                    <a:lumMod val="45000"/>
                    <a:lumOff val="55000"/>
                  </a:schemeClr>
                </a:gs>
                <a:gs pos="89000">
                  <a:srgbClr val="FF0000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pivot!$D$10:$D$15</c:f>
              <c:strCache>
                <c:ptCount val="5"/>
                <c:pt idx="0">
                  <c:v>Avengers: Endgame</c:v>
                </c:pt>
                <c:pt idx="1">
                  <c:v>Star Wars: Episode VIII - The Last Jedi</c:v>
                </c:pt>
                <c:pt idx="2">
                  <c:v>The Lion King</c:v>
                </c:pt>
                <c:pt idx="3">
                  <c:v>Pirates of the Caribbean: At World's End</c:v>
                </c:pt>
                <c:pt idx="4">
                  <c:v>Mission: Impossible - Dead Reckoning Part One</c:v>
                </c:pt>
              </c:strCache>
            </c:strRef>
          </c:cat>
          <c:val>
            <c:numRef>
              <c:f>pivot!$E$10:$E$15</c:f>
              <c:numCache>
                <c:formatCode>0.0,,"M"</c:formatCode>
                <c:ptCount val="5"/>
                <c:pt idx="0">
                  <c:v>356000000</c:v>
                </c:pt>
                <c:pt idx="1">
                  <c:v>317000000</c:v>
                </c:pt>
                <c:pt idx="2">
                  <c:v>305000000</c:v>
                </c:pt>
                <c:pt idx="3">
                  <c:v>300000000</c:v>
                </c:pt>
                <c:pt idx="4">
                  <c:v>291000000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A-4AB3-801E-D7BAD003258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17489135"/>
        <c:axId val="1017486255"/>
      </c:barChart>
      <c:catAx>
        <c:axId val="1017489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86255"/>
        <c:crosses val="autoZero"/>
        <c:auto val="1"/>
        <c:lblAlgn val="ctr"/>
        <c:lblOffset val="100"/>
        <c:noMultiLvlLbl val="0"/>
      </c:catAx>
      <c:valAx>
        <c:axId val="10174862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8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domestic openings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pivot!$D$27:$D$31</c:f>
              <c:strCache>
                <c:ptCount val="5"/>
                <c:pt idx="0">
                  <c:v>Avengers: Endgame</c:v>
                </c:pt>
                <c:pt idx="1">
                  <c:v>Spider-Man: No Way Home</c:v>
                </c:pt>
                <c:pt idx="2">
                  <c:v>Avengers: Infinity War</c:v>
                </c:pt>
                <c:pt idx="3">
                  <c:v>Star Wars: Episode VII - The Force Awakens</c:v>
                </c:pt>
                <c:pt idx="4">
                  <c:v>Star Wars: Episode VIII - The Last Jedi</c:v>
                </c:pt>
              </c:strCache>
            </c:strRef>
          </c:cat>
          <c:val>
            <c:numRef>
              <c:f>pivot!$E$27:$E$31</c:f>
              <c:numCache>
                <c:formatCode>0.0,,"M"</c:formatCode>
                <c:ptCount val="5"/>
                <c:pt idx="0">
                  <c:v>357115007</c:v>
                </c:pt>
                <c:pt idx="1">
                  <c:v>260138569</c:v>
                </c:pt>
                <c:pt idx="2">
                  <c:v>257698183</c:v>
                </c:pt>
                <c:pt idx="3">
                  <c:v>247966675</c:v>
                </c:pt>
                <c:pt idx="4">
                  <c:v>220009584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CC5-80E8-743D905E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1017485775"/>
        <c:axId val="1017506415"/>
      </c:barChart>
      <c:catAx>
        <c:axId val="10174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06415"/>
        <c:crosses val="autoZero"/>
        <c:auto val="1"/>
        <c:lblAlgn val="ctr"/>
        <c:lblOffset val="100"/>
        <c:noMultiLvlLbl val="0"/>
      </c:catAx>
      <c:valAx>
        <c:axId val="10175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8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5domestic sales</a:t>
            </a:r>
          </a:p>
        </c:rich>
      </c:tx>
      <c:layout>
        <c:manualLayout>
          <c:xMode val="edge"/>
          <c:yMode val="edge"/>
          <c:x val="0.3658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pivot!$D$42:$D$47</c:f>
              <c:strCache>
                <c:ptCount val="5"/>
                <c:pt idx="0">
                  <c:v>Star Wars: Episode VII - The Force Awakens</c:v>
                </c:pt>
                <c:pt idx="1">
                  <c:v>Avengers: Endgame</c:v>
                </c:pt>
                <c:pt idx="2">
                  <c:v>Hi, Mom</c:v>
                </c:pt>
                <c:pt idx="3">
                  <c:v>Spider-Man: No Way Home</c:v>
                </c:pt>
                <c:pt idx="4">
                  <c:v>Avatar</c:v>
                </c:pt>
              </c:strCache>
            </c:strRef>
          </c:cat>
          <c:val>
            <c:numRef>
              <c:f>pivot!$E$42:$E$47</c:f>
              <c:numCache>
                <c:formatCode>0.00,,,"B"</c:formatCode>
                <c:ptCount val="5"/>
                <c:pt idx="0">
                  <c:v>936662225</c:v>
                </c:pt>
                <c:pt idx="1">
                  <c:v>858373000</c:v>
                </c:pt>
                <c:pt idx="2">
                  <c:v>822009764</c:v>
                </c:pt>
                <c:pt idx="3">
                  <c:v>814115070</c:v>
                </c:pt>
                <c:pt idx="4">
                  <c:v>785221649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D-4134-9153-2DEB7DAAA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017498735"/>
        <c:axId val="1017511215"/>
      </c:barChart>
      <c:catAx>
        <c:axId val="101749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11215"/>
        <c:crosses val="autoZero"/>
        <c:auto val="1"/>
        <c:lblAlgn val="ctr"/>
        <c:lblOffset val="100"/>
        <c:noMultiLvlLbl val="0"/>
      </c:catAx>
      <c:valAx>
        <c:axId val="10175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9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budget</a:t>
            </a:r>
            <a:r>
              <a:rPr lang="en-IN" baseline="0"/>
              <a:t> v/s collections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96000">
                    <a:srgbClr val="0070C0"/>
                  </a:gs>
                  <a:gs pos="26000">
                    <a:srgbClr val="FF0000"/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'hollywood data'!$E$2:$E$1002</c:f>
              <c:numCache>
                <c:formatCode>0.0,,"M"</c:formatCode>
                <c:ptCount val="1001"/>
                <c:pt idx="0">
                  <c:v>237000000</c:v>
                </c:pt>
                <c:pt idx="1">
                  <c:v>356000000</c:v>
                </c:pt>
                <c:pt idx="3">
                  <c:v>200000000</c:v>
                </c:pt>
                <c:pt idx="4">
                  <c:v>245000000</c:v>
                </c:pt>
                <c:pt idx="7">
                  <c:v>150000000</c:v>
                </c:pt>
                <c:pt idx="8">
                  <c:v>260000000</c:v>
                </c:pt>
                <c:pt idx="9">
                  <c:v>220000000</c:v>
                </c:pt>
                <c:pt idx="10">
                  <c:v>190000000</c:v>
                </c:pt>
                <c:pt idx="12">
                  <c:v>150000000</c:v>
                </c:pt>
                <c:pt idx="14">
                  <c:v>250000000</c:v>
                </c:pt>
                <c:pt idx="18">
                  <c:v>317000000</c:v>
                </c:pt>
                <c:pt idx="19">
                  <c:v>170000000</c:v>
                </c:pt>
                <c:pt idx="20">
                  <c:v>150000000</c:v>
                </c:pt>
                <c:pt idx="21">
                  <c:v>160000000</c:v>
                </c:pt>
                <c:pt idx="23">
                  <c:v>250000000</c:v>
                </c:pt>
                <c:pt idx="24">
                  <c:v>200000000</c:v>
                </c:pt>
                <c:pt idx="25">
                  <c:v>74000000</c:v>
                </c:pt>
                <c:pt idx="26">
                  <c:v>250000000</c:v>
                </c:pt>
                <c:pt idx="28">
                  <c:v>94000000</c:v>
                </c:pt>
                <c:pt idx="29">
                  <c:v>200000000</c:v>
                </c:pt>
                <c:pt idx="30">
                  <c:v>160000000</c:v>
                </c:pt>
                <c:pt idx="31">
                  <c:v>160000000</c:v>
                </c:pt>
                <c:pt idx="32">
                  <c:v>195000000</c:v>
                </c:pt>
                <c:pt idx="33">
                  <c:v>63000000</c:v>
                </c:pt>
                <c:pt idx="34">
                  <c:v>210000000</c:v>
                </c:pt>
                <c:pt idx="35">
                  <c:v>250000000</c:v>
                </c:pt>
                <c:pt idx="36">
                  <c:v>275000000</c:v>
                </c:pt>
                <c:pt idx="37">
                  <c:v>55000000</c:v>
                </c:pt>
                <c:pt idx="38">
                  <c:v>200000000</c:v>
                </c:pt>
                <c:pt idx="39">
                  <c:v>200000000</c:v>
                </c:pt>
                <c:pt idx="40">
                  <c:v>225000000</c:v>
                </c:pt>
                <c:pt idx="41">
                  <c:v>200000000</c:v>
                </c:pt>
                <c:pt idx="42">
                  <c:v>183000000</c:v>
                </c:pt>
                <c:pt idx="43">
                  <c:v>250000000</c:v>
                </c:pt>
                <c:pt idx="44">
                  <c:v>80000000</c:v>
                </c:pt>
                <c:pt idx="46">
                  <c:v>115000000</c:v>
                </c:pt>
                <c:pt idx="48">
                  <c:v>200000000</c:v>
                </c:pt>
                <c:pt idx="49">
                  <c:v>125000000</c:v>
                </c:pt>
                <c:pt idx="51">
                  <c:v>185000000</c:v>
                </c:pt>
                <c:pt idx="53">
                  <c:v>90000000</c:v>
                </c:pt>
                <c:pt idx="55">
                  <c:v>76000000</c:v>
                </c:pt>
                <c:pt idx="56">
                  <c:v>45000000</c:v>
                </c:pt>
                <c:pt idx="57">
                  <c:v>175000000</c:v>
                </c:pt>
                <c:pt idx="59">
                  <c:v>300000000</c:v>
                </c:pt>
                <c:pt idx="62">
                  <c:v>94000000</c:v>
                </c:pt>
                <c:pt idx="63">
                  <c:v>150000000</c:v>
                </c:pt>
                <c:pt idx="64">
                  <c:v>94000000</c:v>
                </c:pt>
                <c:pt idx="66">
                  <c:v>250000000</c:v>
                </c:pt>
                <c:pt idx="67">
                  <c:v>150000000</c:v>
                </c:pt>
                <c:pt idx="69">
                  <c:v>100000000</c:v>
                </c:pt>
                <c:pt idx="70">
                  <c:v>52000000</c:v>
                </c:pt>
                <c:pt idx="72">
                  <c:v>93000000</c:v>
                </c:pt>
                <c:pt idx="73">
                  <c:v>150000000</c:v>
                </c:pt>
                <c:pt idx="74">
                  <c:v>258000000</c:v>
                </c:pt>
                <c:pt idx="75">
                  <c:v>75000000</c:v>
                </c:pt>
                <c:pt idx="76">
                  <c:v>90000000</c:v>
                </c:pt>
                <c:pt idx="77">
                  <c:v>245000000</c:v>
                </c:pt>
                <c:pt idx="78">
                  <c:v>175000000</c:v>
                </c:pt>
                <c:pt idx="79">
                  <c:v>95000000</c:v>
                </c:pt>
                <c:pt idx="80">
                  <c:v>250000000</c:v>
                </c:pt>
                <c:pt idx="81">
                  <c:v>30100000</c:v>
                </c:pt>
                <c:pt idx="82">
                  <c:v>113000000</c:v>
                </c:pt>
                <c:pt idx="83">
                  <c:v>130000000</c:v>
                </c:pt>
                <c:pt idx="84">
                  <c:v>200000000</c:v>
                </c:pt>
                <c:pt idx="86">
                  <c:v>175000000</c:v>
                </c:pt>
                <c:pt idx="87">
                  <c:v>100000000</c:v>
                </c:pt>
                <c:pt idx="88">
                  <c:v>180000000</c:v>
                </c:pt>
                <c:pt idx="89">
                  <c:v>120000000</c:v>
                </c:pt>
                <c:pt idx="91">
                  <c:v>160000000</c:v>
                </c:pt>
                <c:pt idx="92">
                  <c:v>200000000</c:v>
                </c:pt>
                <c:pt idx="93">
                  <c:v>139000000</c:v>
                </c:pt>
                <c:pt idx="94">
                  <c:v>149000000</c:v>
                </c:pt>
                <c:pt idx="95">
                  <c:v>149000000</c:v>
                </c:pt>
                <c:pt idx="96">
                  <c:v>75000000</c:v>
                </c:pt>
                <c:pt idx="98">
                  <c:v>180000000</c:v>
                </c:pt>
                <c:pt idx="99">
                  <c:v>160000000</c:v>
                </c:pt>
                <c:pt idx="100">
                  <c:v>125000000</c:v>
                </c:pt>
                <c:pt idx="101">
                  <c:v>130000000</c:v>
                </c:pt>
                <c:pt idx="102">
                  <c:v>230000000</c:v>
                </c:pt>
                <c:pt idx="103">
                  <c:v>10500000</c:v>
                </c:pt>
                <c:pt idx="104">
                  <c:v>178000000</c:v>
                </c:pt>
                <c:pt idx="105">
                  <c:v>200000000</c:v>
                </c:pt>
                <c:pt idx="106">
                  <c:v>185000000</c:v>
                </c:pt>
                <c:pt idx="107">
                  <c:v>200000000</c:v>
                </c:pt>
                <c:pt idx="108">
                  <c:v>160000000</c:v>
                </c:pt>
                <c:pt idx="109">
                  <c:v>110000000</c:v>
                </c:pt>
                <c:pt idx="110">
                  <c:v>58000000</c:v>
                </c:pt>
                <c:pt idx="111">
                  <c:v>11000000</c:v>
                </c:pt>
                <c:pt idx="113">
                  <c:v>170000000</c:v>
                </c:pt>
                <c:pt idx="116">
                  <c:v>200000000</c:v>
                </c:pt>
                <c:pt idx="117">
                  <c:v>125000000</c:v>
                </c:pt>
                <c:pt idx="118">
                  <c:v>180000000</c:v>
                </c:pt>
                <c:pt idx="119">
                  <c:v>230000000</c:v>
                </c:pt>
                <c:pt idx="120">
                  <c:v>125000000</c:v>
                </c:pt>
                <c:pt idx="121">
                  <c:v>165000000</c:v>
                </c:pt>
                <c:pt idx="122">
                  <c:v>100000000</c:v>
                </c:pt>
                <c:pt idx="123">
                  <c:v>145000000</c:v>
                </c:pt>
                <c:pt idx="124">
                  <c:v>175000000</c:v>
                </c:pt>
                <c:pt idx="125">
                  <c:v>200000000</c:v>
                </c:pt>
                <c:pt idx="126">
                  <c:v>180000000</c:v>
                </c:pt>
                <c:pt idx="128">
                  <c:v>150000000</c:v>
                </c:pt>
                <c:pt idx="129">
                  <c:v>175000000</c:v>
                </c:pt>
                <c:pt idx="132">
                  <c:v>170000000</c:v>
                </c:pt>
                <c:pt idx="133">
                  <c:v>110000000</c:v>
                </c:pt>
                <c:pt idx="134">
                  <c:v>50000000</c:v>
                </c:pt>
                <c:pt idx="135">
                  <c:v>170000000</c:v>
                </c:pt>
                <c:pt idx="136">
                  <c:v>150000000</c:v>
                </c:pt>
                <c:pt idx="139">
                  <c:v>165000000</c:v>
                </c:pt>
                <c:pt idx="140">
                  <c:v>35000000</c:v>
                </c:pt>
                <c:pt idx="142">
                  <c:v>68000000</c:v>
                </c:pt>
                <c:pt idx="143">
                  <c:v>145000000</c:v>
                </c:pt>
                <c:pt idx="144">
                  <c:v>52000000</c:v>
                </c:pt>
                <c:pt idx="145">
                  <c:v>78000000</c:v>
                </c:pt>
                <c:pt idx="149">
                  <c:v>150000000</c:v>
                </c:pt>
                <c:pt idx="150">
                  <c:v>55000000</c:v>
                </c:pt>
                <c:pt idx="151">
                  <c:v>165000000</c:v>
                </c:pt>
                <c:pt idx="152">
                  <c:v>40000000</c:v>
                </c:pt>
                <c:pt idx="153">
                  <c:v>225000000</c:v>
                </c:pt>
                <c:pt idx="154">
                  <c:v>80000000</c:v>
                </c:pt>
                <c:pt idx="155">
                  <c:v>150000000</c:v>
                </c:pt>
                <c:pt idx="157">
                  <c:v>165000000</c:v>
                </c:pt>
                <c:pt idx="158">
                  <c:v>200000000</c:v>
                </c:pt>
                <c:pt idx="159">
                  <c:v>140000000</c:v>
                </c:pt>
                <c:pt idx="160">
                  <c:v>225000000</c:v>
                </c:pt>
                <c:pt idx="161">
                  <c:v>115000000</c:v>
                </c:pt>
                <c:pt idx="162">
                  <c:v>160000000</c:v>
                </c:pt>
                <c:pt idx="163">
                  <c:v>170000000</c:v>
                </c:pt>
                <c:pt idx="164">
                  <c:v>75000000</c:v>
                </c:pt>
                <c:pt idx="165">
                  <c:v>130000000</c:v>
                </c:pt>
                <c:pt idx="166">
                  <c:v>92000000</c:v>
                </c:pt>
                <c:pt idx="167">
                  <c:v>108000000</c:v>
                </c:pt>
                <c:pt idx="168">
                  <c:v>150000000</c:v>
                </c:pt>
                <c:pt idx="170">
                  <c:v>125000000</c:v>
                </c:pt>
                <c:pt idx="171">
                  <c:v>200000000</c:v>
                </c:pt>
                <c:pt idx="172">
                  <c:v>150000000</c:v>
                </c:pt>
                <c:pt idx="174">
                  <c:v>145000000</c:v>
                </c:pt>
                <c:pt idx="175">
                  <c:v>97000000</c:v>
                </c:pt>
                <c:pt idx="176">
                  <c:v>73000000</c:v>
                </c:pt>
                <c:pt idx="177">
                  <c:v>150000000</c:v>
                </c:pt>
                <c:pt idx="178">
                  <c:v>30000000</c:v>
                </c:pt>
                <c:pt idx="179">
                  <c:v>120000000</c:v>
                </c:pt>
                <c:pt idx="180">
                  <c:v>175000000</c:v>
                </c:pt>
                <c:pt idx="181">
                  <c:v>217000000</c:v>
                </c:pt>
                <c:pt idx="182">
                  <c:v>150000000</c:v>
                </c:pt>
                <c:pt idx="183">
                  <c:v>132000000</c:v>
                </c:pt>
                <c:pt idx="184">
                  <c:v>260000000</c:v>
                </c:pt>
                <c:pt idx="185">
                  <c:v>200000000</c:v>
                </c:pt>
                <c:pt idx="186">
                  <c:v>90000000</c:v>
                </c:pt>
                <c:pt idx="187">
                  <c:v>135000000</c:v>
                </c:pt>
                <c:pt idx="188">
                  <c:v>80000000</c:v>
                </c:pt>
                <c:pt idx="189">
                  <c:v>140000000</c:v>
                </c:pt>
                <c:pt idx="190">
                  <c:v>150000000</c:v>
                </c:pt>
                <c:pt idx="191">
                  <c:v>115000000</c:v>
                </c:pt>
                <c:pt idx="194">
                  <c:v>40000000</c:v>
                </c:pt>
                <c:pt idx="196">
                  <c:v>291000000</c:v>
                </c:pt>
                <c:pt idx="197">
                  <c:v>185000000</c:v>
                </c:pt>
                <c:pt idx="198">
                  <c:v>110000000</c:v>
                </c:pt>
                <c:pt idx="199">
                  <c:v>200000000</c:v>
                </c:pt>
                <c:pt idx="200">
                  <c:v>207000000</c:v>
                </c:pt>
                <c:pt idx="201">
                  <c:v>130000000</c:v>
                </c:pt>
                <c:pt idx="203">
                  <c:v>140000000</c:v>
                </c:pt>
                <c:pt idx="204">
                  <c:v>125000000</c:v>
                </c:pt>
                <c:pt idx="205">
                  <c:v>50000000</c:v>
                </c:pt>
                <c:pt idx="206">
                  <c:v>58800000</c:v>
                </c:pt>
                <c:pt idx="207">
                  <c:v>125000000</c:v>
                </c:pt>
                <c:pt idx="209">
                  <c:v>178000000</c:v>
                </c:pt>
                <c:pt idx="211">
                  <c:v>69000000</c:v>
                </c:pt>
                <c:pt idx="212">
                  <c:v>95000000</c:v>
                </c:pt>
                <c:pt idx="214">
                  <c:v>190000000</c:v>
                </c:pt>
                <c:pt idx="215">
                  <c:v>185000000</c:v>
                </c:pt>
                <c:pt idx="216">
                  <c:v>18000000</c:v>
                </c:pt>
                <c:pt idx="217">
                  <c:v>75000000</c:v>
                </c:pt>
                <c:pt idx="218">
                  <c:v>135000000</c:v>
                </c:pt>
                <c:pt idx="219">
                  <c:v>130000000</c:v>
                </c:pt>
                <c:pt idx="220">
                  <c:v>175000000</c:v>
                </c:pt>
                <c:pt idx="221">
                  <c:v>80000000</c:v>
                </c:pt>
                <c:pt idx="223">
                  <c:v>100000000</c:v>
                </c:pt>
                <c:pt idx="224">
                  <c:v>75000000</c:v>
                </c:pt>
                <c:pt idx="225">
                  <c:v>160000000</c:v>
                </c:pt>
                <c:pt idx="226">
                  <c:v>129000000</c:v>
                </c:pt>
                <c:pt idx="227">
                  <c:v>90000000</c:v>
                </c:pt>
                <c:pt idx="228">
                  <c:v>80000000</c:v>
                </c:pt>
                <c:pt idx="229">
                  <c:v>180000000</c:v>
                </c:pt>
                <c:pt idx="230">
                  <c:v>145000000</c:v>
                </c:pt>
                <c:pt idx="231">
                  <c:v>102000000</c:v>
                </c:pt>
                <c:pt idx="232">
                  <c:v>130000000</c:v>
                </c:pt>
                <c:pt idx="234">
                  <c:v>22000000</c:v>
                </c:pt>
                <c:pt idx="235">
                  <c:v>28000000</c:v>
                </c:pt>
                <c:pt idx="236">
                  <c:v>103000000</c:v>
                </c:pt>
                <c:pt idx="237">
                  <c:v>103000000</c:v>
                </c:pt>
                <c:pt idx="238">
                  <c:v>175000000</c:v>
                </c:pt>
                <c:pt idx="239">
                  <c:v>90000000</c:v>
                </c:pt>
                <c:pt idx="240">
                  <c:v>165000000</c:v>
                </c:pt>
                <c:pt idx="241">
                  <c:v>92000000</c:v>
                </c:pt>
                <c:pt idx="242">
                  <c:v>215000000</c:v>
                </c:pt>
                <c:pt idx="243">
                  <c:v>125000000</c:v>
                </c:pt>
                <c:pt idx="244">
                  <c:v>185000000</c:v>
                </c:pt>
                <c:pt idx="245">
                  <c:v>150000000</c:v>
                </c:pt>
                <c:pt idx="246">
                  <c:v>60000000</c:v>
                </c:pt>
                <c:pt idx="247">
                  <c:v>110000000</c:v>
                </c:pt>
                <c:pt idx="249">
                  <c:v>150000000</c:v>
                </c:pt>
                <c:pt idx="250">
                  <c:v>125000000</c:v>
                </c:pt>
                <c:pt idx="251">
                  <c:v>81000000</c:v>
                </c:pt>
                <c:pt idx="252">
                  <c:v>15000000</c:v>
                </c:pt>
                <c:pt idx="253">
                  <c:v>90000000</c:v>
                </c:pt>
                <c:pt idx="254">
                  <c:v>70000000</c:v>
                </c:pt>
                <c:pt idx="255">
                  <c:v>93000000</c:v>
                </c:pt>
                <c:pt idx="257">
                  <c:v>18000000</c:v>
                </c:pt>
                <c:pt idx="258">
                  <c:v>7000000</c:v>
                </c:pt>
                <c:pt idx="260">
                  <c:v>80000000</c:v>
                </c:pt>
                <c:pt idx="261">
                  <c:v>32500000</c:v>
                </c:pt>
                <c:pt idx="262">
                  <c:v>150000000</c:v>
                </c:pt>
                <c:pt idx="263">
                  <c:v>48000000</c:v>
                </c:pt>
                <c:pt idx="264">
                  <c:v>110000000</c:v>
                </c:pt>
                <c:pt idx="265">
                  <c:v>79000000</c:v>
                </c:pt>
                <c:pt idx="266">
                  <c:v>30000000</c:v>
                </c:pt>
                <c:pt idx="267">
                  <c:v>165000000</c:v>
                </c:pt>
                <c:pt idx="269">
                  <c:v>35000000</c:v>
                </c:pt>
                <c:pt idx="270">
                  <c:v>40000000</c:v>
                </c:pt>
                <c:pt idx="271">
                  <c:v>60000000</c:v>
                </c:pt>
                <c:pt idx="272">
                  <c:v>135000000</c:v>
                </c:pt>
                <c:pt idx="273">
                  <c:v>190000000</c:v>
                </c:pt>
                <c:pt idx="274">
                  <c:v>63000000</c:v>
                </c:pt>
                <c:pt idx="275">
                  <c:v>14000000</c:v>
                </c:pt>
                <c:pt idx="276">
                  <c:v>120000000</c:v>
                </c:pt>
                <c:pt idx="278">
                  <c:v>210000000</c:v>
                </c:pt>
                <c:pt idx="279">
                  <c:v>210000000</c:v>
                </c:pt>
                <c:pt idx="281">
                  <c:v>80000000</c:v>
                </c:pt>
                <c:pt idx="282">
                  <c:v>65000000</c:v>
                </c:pt>
                <c:pt idx="283">
                  <c:v>140000000</c:v>
                </c:pt>
                <c:pt idx="286">
                  <c:v>85000000</c:v>
                </c:pt>
                <c:pt idx="288">
                  <c:v>150000000</c:v>
                </c:pt>
                <c:pt idx="289">
                  <c:v>150000000</c:v>
                </c:pt>
                <c:pt idx="290">
                  <c:v>140000000</c:v>
                </c:pt>
                <c:pt idx="291">
                  <c:v>130000000</c:v>
                </c:pt>
                <c:pt idx="292">
                  <c:v>140000000</c:v>
                </c:pt>
                <c:pt idx="293">
                  <c:v>110000000</c:v>
                </c:pt>
                <c:pt idx="294">
                  <c:v>98000000</c:v>
                </c:pt>
                <c:pt idx="295">
                  <c:v>75000000</c:v>
                </c:pt>
                <c:pt idx="296">
                  <c:v>61000000</c:v>
                </c:pt>
                <c:pt idx="298">
                  <c:v>25000000</c:v>
                </c:pt>
                <c:pt idx="299">
                  <c:v>155000000</c:v>
                </c:pt>
                <c:pt idx="300">
                  <c:v>160000000</c:v>
                </c:pt>
                <c:pt idx="302">
                  <c:v>36000000</c:v>
                </c:pt>
                <c:pt idx="303">
                  <c:v>84000000</c:v>
                </c:pt>
                <c:pt idx="304">
                  <c:v>200000000</c:v>
                </c:pt>
                <c:pt idx="306">
                  <c:v>142000000</c:v>
                </c:pt>
                <c:pt idx="307">
                  <c:v>80000000</c:v>
                </c:pt>
                <c:pt idx="308">
                  <c:v>90000000</c:v>
                </c:pt>
                <c:pt idx="309">
                  <c:v>120000000</c:v>
                </c:pt>
                <c:pt idx="310">
                  <c:v>150000000</c:v>
                </c:pt>
                <c:pt idx="313">
                  <c:v>90000000</c:v>
                </c:pt>
                <c:pt idx="314">
                  <c:v>100000000</c:v>
                </c:pt>
                <c:pt idx="315">
                  <c:v>25000000</c:v>
                </c:pt>
                <c:pt idx="316">
                  <c:v>22000000</c:v>
                </c:pt>
                <c:pt idx="317">
                  <c:v>22000000</c:v>
                </c:pt>
                <c:pt idx="318">
                  <c:v>225000000</c:v>
                </c:pt>
                <c:pt idx="319">
                  <c:v>65000000</c:v>
                </c:pt>
                <c:pt idx="321">
                  <c:v>80000000</c:v>
                </c:pt>
                <c:pt idx="322">
                  <c:v>155000000</c:v>
                </c:pt>
                <c:pt idx="323">
                  <c:v>120000000</c:v>
                </c:pt>
                <c:pt idx="324">
                  <c:v>120000000</c:v>
                </c:pt>
                <c:pt idx="325">
                  <c:v>81000000</c:v>
                </c:pt>
                <c:pt idx="326">
                  <c:v>150000000</c:v>
                </c:pt>
                <c:pt idx="327">
                  <c:v>35000000</c:v>
                </c:pt>
                <c:pt idx="329">
                  <c:v>190000000</c:v>
                </c:pt>
                <c:pt idx="330">
                  <c:v>104000000</c:v>
                </c:pt>
                <c:pt idx="331">
                  <c:v>125000000</c:v>
                </c:pt>
                <c:pt idx="332">
                  <c:v>105000000</c:v>
                </c:pt>
                <c:pt idx="333">
                  <c:v>37000000</c:v>
                </c:pt>
                <c:pt idx="335">
                  <c:v>72000000</c:v>
                </c:pt>
                <c:pt idx="336">
                  <c:v>110000000</c:v>
                </c:pt>
                <c:pt idx="339">
                  <c:v>100000000</c:v>
                </c:pt>
                <c:pt idx="341">
                  <c:v>170000000</c:v>
                </c:pt>
                <c:pt idx="342">
                  <c:v>145000000</c:v>
                </c:pt>
                <c:pt idx="343">
                  <c:v>130000000</c:v>
                </c:pt>
                <c:pt idx="344">
                  <c:v>130000000</c:v>
                </c:pt>
                <c:pt idx="345">
                  <c:v>75000000</c:v>
                </c:pt>
                <c:pt idx="348">
                  <c:v>170000000</c:v>
                </c:pt>
                <c:pt idx="349">
                  <c:v>150000000</c:v>
                </c:pt>
                <c:pt idx="350">
                  <c:v>170000000</c:v>
                </c:pt>
                <c:pt idx="351">
                  <c:v>6000000</c:v>
                </c:pt>
                <c:pt idx="354">
                  <c:v>275000000</c:v>
                </c:pt>
                <c:pt idx="355">
                  <c:v>270000000</c:v>
                </c:pt>
                <c:pt idx="357">
                  <c:v>48000000</c:v>
                </c:pt>
                <c:pt idx="358">
                  <c:v>18000000</c:v>
                </c:pt>
                <c:pt idx="359">
                  <c:v>165000000</c:v>
                </c:pt>
                <c:pt idx="360">
                  <c:v>110000000</c:v>
                </c:pt>
                <c:pt idx="362">
                  <c:v>170000000</c:v>
                </c:pt>
                <c:pt idx="363">
                  <c:v>135000000</c:v>
                </c:pt>
                <c:pt idx="364">
                  <c:v>150000000</c:v>
                </c:pt>
                <c:pt idx="365">
                  <c:v>95000000</c:v>
                </c:pt>
                <c:pt idx="366">
                  <c:v>100000000</c:v>
                </c:pt>
                <c:pt idx="367">
                  <c:v>90000000</c:v>
                </c:pt>
                <c:pt idx="369">
                  <c:v>19000000</c:v>
                </c:pt>
                <c:pt idx="370">
                  <c:v>59000000</c:v>
                </c:pt>
                <c:pt idx="373">
                  <c:v>55000000</c:v>
                </c:pt>
                <c:pt idx="374">
                  <c:v>175000000</c:v>
                </c:pt>
                <c:pt idx="375">
                  <c:v>150000000</c:v>
                </c:pt>
                <c:pt idx="377">
                  <c:v>130000000</c:v>
                </c:pt>
                <c:pt idx="378">
                  <c:v>115000000</c:v>
                </c:pt>
                <c:pt idx="379">
                  <c:v>15000000</c:v>
                </c:pt>
                <c:pt idx="380">
                  <c:v>90000000</c:v>
                </c:pt>
                <c:pt idx="381">
                  <c:v>45000000</c:v>
                </c:pt>
                <c:pt idx="382">
                  <c:v>130000000</c:v>
                </c:pt>
                <c:pt idx="383">
                  <c:v>75000000</c:v>
                </c:pt>
                <c:pt idx="384">
                  <c:v>70000000</c:v>
                </c:pt>
                <c:pt idx="386">
                  <c:v>150000000</c:v>
                </c:pt>
                <c:pt idx="387">
                  <c:v>132000000</c:v>
                </c:pt>
                <c:pt idx="388">
                  <c:v>150000000</c:v>
                </c:pt>
                <c:pt idx="389">
                  <c:v>180000000</c:v>
                </c:pt>
                <c:pt idx="390">
                  <c:v>55000000</c:v>
                </c:pt>
                <c:pt idx="391">
                  <c:v>70000000</c:v>
                </c:pt>
                <c:pt idx="392">
                  <c:v>200000000</c:v>
                </c:pt>
                <c:pt idx="393">
                  <c:v>140000000</c:v>
                </c:pt>
                <c:pt idx="394">
                  <c:v>178000000</c:v>
                </c:pt>
                <c:pt idx="395">
                  <c:v>23000000</c:v>
                </c:pt>
                <c:pt idx="396">
                  <c:v>61000000</c:v>
                </c:pt>
                <c:pt idx="398">
                  <c:v>93000000</c:v>
                </c:pt>
                <c:pt idx="399">
                  <c:v>5000000</c:v>
                </c:pt>
                <c:pt idx="400">
                  <c:v>100000000</c:v>
                </c:pt>
                <c:pt idx="401">
                  <c:v>100000000</c:v>
                </c:pt>
                <c:pt idx="402">
                  <c:v>90000000</c:v>
                </c:pt>
                <c:pt idx="403">
                  <c:v>22000000</c:v>
                </c:pt>
                <c:pt idx="404">
                  <c:v>60000000</c:v>
                </c:pt>
                <c:pt idx="406">
                  <c:v>42000000</c:v>
                </c:pt>
                <c:pt idx="407">
                  <c:v>120000000</c:v>
                </c:pt>
                <c:pt idx="408">
                  <c:v>127000000</c:v>
                </c:pt>
                <c:pt idx="409">
                  <c:v>110000000</c:v>
                </c:pt>
                <c:pt idx="410">
                  <c:v>100000000</c:v>
                </c:pt>
                <c:pt idx="411">
                  <c:v>103000000</c:v>
                </c:pt>
                <c:pt idx="412">
                  <c:v>135000000</c:v>
                </c:pt>
                <c:pt idx="414">
                  <c:v>85000000</c:v>
                </c:pt>
                <c:pt idx="415">
                  <c:v>125000000</c:v>
                </c:pt>
                <c:pt idx="416">
                  <c:v>40000000</c:v>
                </c:pt>
                <c:pt idx="418">
                  <c:v>85000000</c:v>
                </c:pt>
                <c:pt idx="419">
                  <c:v>102000000</c:v>
                </c:pt>
                <c:pt idx="422">
                  <c:v>180000000</c:v>
                </c:pt>
                <c:pt idx="423">
                  <c:v>15000000</c:v>
                </c:pt>
                <c:pt idx="425">
                  <c:v>25000000</c:v>
                </c:pt>
                <c:pt idx="426">
                  <c:v>105000000</c:v>
                </c:pt>
                <c:pt idx="427">
                  <c:v>170000000</c:v>
                </c:pt>
                <c:pt idx="428">
                  <c:v>120000000</c:v>
                </c:pt>
                <c:pt idx="429">
                  <c:v>49000000</c:v>
                </c:pt>
                <c:pt idx="430">
                  <c:v>55000000</c:v>
                </c:pt>
                <c:pt idx="431">
                  <c:v>160000000</c:v>
                </c:pt>
                <c:pt idx="432">
                  <c:v>73000000</c:v>
                </c:pt>
                <c:pt idx="434">
                  <c:v>52000000</c:v>
                </c:pt>
                <c:pt idx="435">
                  <c:v>75000000</c:v>
                </c:pt>
                <c:pt idx="436">
                  <c:v>87000000</c:v>
                </c:pt>
                <c:pt idx="437">
                  <c:v>23000000</c:v>
                </c:pt>
                <c:pt idx="438">
                  <c:v>50000000</c:v>
                </c:pt>
                <c:pt idx="439">
                  <c:v>30000000</c:v>
                </c:pt>
                <c:pt idx="440">
                  <c:v>127500000</c:v>
                </c:pt>
                <c:pt idx="441">
                  <c:v>130000000</c:v>
                </c:pt>
                <c:pt idx="443">
                  <c:v>70000000</c:v>
                </c:pt>
                <c:pt idx="444">
                  <c:v>34000000</c:v>
                </c:pt>
                <c:pt idx="445">
                  <c:v>105000000</c:v>
                </c:pt>
                <c:pt idx="446">
                  <c:v>100000000</c:v>
                </c:pt>
                <c:pt idx="447">
                  <c:v>90000000</c:v>
                </c:pt>
                <c:pt idx="448">
                  <c:v>125000000</c:v>
                </c:pt>
                <c:pt idx="449">
                  <c:v>85000000</c:v>
                </c:pt>
                <c:pt idx="451">
                  <c:v>123000000</c:v>
                </c:pt>
                <c:pt idx="452">
                  <c:v>185000000</c:v>
                </c:pt>
                <c:pt idx="453">
                  <c:v>75000000</c:v>
                </c:pt>
                <c:pt idx="454">
                  <c:v>75000000</c:v>
                </c:pt>
                <c:pt idx="455">
                  <c:v>46000000</c:v>
                </c:pt>
                <c:pt idx="456">
                  <c:v>17000000</c:v>
                </c:pt>
                <c:pt idx="457">
                  <c:v>85000000</c:v>
                </c:pt>
                <c:pt idx="459">
                  <c:v>110000000</c:v>
                </c:pt>
                <c:pt idx="460">
                  <c:v>100000000</c:v>
                </c:pt>
                <c:pt idx="461">
                  <c:v>200000000</c:v>
                </c:pt>
                <c:pt idx="462">
                  <c:v>150000000</c:v>
                </c:pt>
                <c:pt idx="463">
                  <c:v>79000000</c:v>
                </c:pt>
                <c:pt idx="464">
                  <c:v>75000000</c:v>
                </c:pt>
                <c:pt idx="465">
                  <c:v>150000000</c:v>
                </c:pt>
                <c:pt idx="468">
                  <c:v>25000000</c:v>
                </c:pt>
                <c:pt idx="469">
                  <c:v>100000000</c:v>
                </c:pt>
                <c:pt idx="470">
                  <c:v>28000000</c:v>
                </c:pt>
                <c:pt idx="472">
                  <c:v>40000000</c:v>
                </c:pt>
                <c:pt idx="475">
                  <c:v>50000000</c:v>
                </c:pt>
                <c:pt idx="476">
                  <c:v>55000000</c:v>
                </c:pt>
                <c:pt idx="477">
                  <c:v>70000000</c:v>
                </c:pt>
                <c:pt idx="478">
                  <c:v>13000000</c:v>
                </c:pt>
                <c:pt idx="479">
                  <c:v>140000000</c:v>
                </c:pt>
                <c:pt idx="480">
                  <c:v>75000000</c:v>
                </c:pt>
                <c:pt idx="483">
                  <c:v>33000000</c:v>
                </c:pt>
                <c:pt idx="484">
                  <c:v>35000000</c:v>
                </c:pt>
                <c:pt idx="485">
                  <c:v>48000000</c:v>
                </c:pt>
                <c:pt idx="486">
                  <c:v>100000000</c:v>
                </c:pt>
                <c:pt idx="487">
                  <c:v>200000000</c:v>
                </c:pt>
                <c:pt idx="488">
                  <c:v>74000000</c:v>
                </c:pt>
                <c:pt idx="489">
                  <c:v>22000000</c:v>
                </c:pt>
                <c:pt idx="490">
                  <c:v>130000000</c:v>
                </c:pt>
                <c:pt idx="491">
                  <c:v>40000000</c:v>
                </c:pt>
                <c:pt idx="492">
                  <c:v>23000000</c:v>
                </c:pt>
                <c:pt idx="493">
                  <c:v>35000000</c:v>
                </c:pt>
                <c:pt idx="494">
                  <c:v>200000000</c:v>
                </c:pt>
                <c:pt idx="495">
                  <c:v>70000000</c:v>
                </c:pt>
                <c:pt idx="497">
                  <c:v>20000000</c:v>
                </c:pt>
                <c:pt idx="499">
                  <c:v>85000000</c:v>
                </c:pt>
                <c:pt idx="500">
                  <c:v>150000000</c:v>
                </c:pt>
                <c:pt idx="501">
                  <c:v>40000000</c:v>
                </c:pt>
                <c:pt idx="502">
                  <c:v>165000000</c:v>
                </c:pt>
                <c:pt idx="503">
                  <c:v>58000000</c:v>
                </c:pt>
                <c:pt idx="505">
                  <c:v>85000000</c:v>
                </c:pt>
                <c:pt idx="507">
                  <c:v>100000000</c:v>
                </c:pt>
                <c:pt idx="508">
                  <c:v>150000000</c:v>
                </c:pt>
                <c:pt idx="509">
                  <c:v>50000000</c:v>
                </c:pt>
                <c:pt idx="510">
                  <c:v>33000000</c:v>
                </c:pt>
                <c:pt idx="511">
                  <c:v>40000000</c:v>
                </c:pt>
                <c:pt idx="512">
                  <c:v>61000000</c:v>
                </c:pt>
                <c:pt idx="513">
                  <c:v>40000000</c:v>
                </c:pt>
                <c:pt idx="514">
                  <c:v>80000000</c:v>
                </c:pt>
                <c:pt idx="516">
                  <c:v>100000000</c:v>
                </c:pt>
                <c:pt idx="517">
                  <c:v>150000000</c:v>
                </c:pt>
                <c:pt idx="519">
                  <c:v>70000000</c:v>
                </c:pt>
                <c:pt idx="520">
                  <c:v>29000000</c:v>
                </c:pt>
                <c:pt idx="522">
                  <c:v>12000000</c:v>
                </c:pt>
                <c:pt idx="523">
                  <c:v>55000000</c:v>
                </c:pt>
                <c:pt idx="524">
                  <c:v>145000000</c:v>
                </c:pt>
                <c:pt idx="526">
                  <c:v>45000000</c:v>
                </c:pt>
                <c:pt idx="527">
                  <c:v>15000000</c:v>
                </c:pt>
                <c:pt idx="528">
                  <c:v>32500000</c:v>
                </c:pt>
                <c:pt idx="529">
                  <c:v>125000000</c:v>
                </c:pt>
                <c:pt idx="530">
                  <c:v>92000000</c:v>
                </c:pt>
                <c:pt idx="533">
                  <c:v>110000000</c:v>
                </c:pt>
                <c:pt idx="534">
                  <c:v>209000000</c:v>
                </c:pt>
                <c:pt idx="536">
                  <c:v>175000000</c:v>
                </c:pt>
                <c:pt idx="537">
                  <c:v>150000000</c:v>
                </c:pt>
                <c:pt idx="538">
                  <c:v>130000000</c:v>
                </c:pt>
                <c:pt idx="539">
                  <c:v>70000000</c:v>
                </c:pt>
                <c:pt idx="540">
                  <c:v>55000000</c:v>
                </c:pt>
                <c:pt idx="543">
                  <c:v>60000000</c:v>
                </c:pt>
                <c:pt idx="544">
                  <c:v>160000000</c:v>
                </c:pt>
                <c:pt idx="545">
                  <c:v>133000000</c:v>
                </c:pt>
                <c:pt idx="547">
                  <c:v>170000000</c:v>
                </c:pt>
                <c:pt idx="548">
                  <c:v>38000000</c:v>
                </c:pt>
                <c:pt idx="550">
                  <c:v>85000000</c:v>
                </c:pt>
                <c:pt idx="551">
                  <c:v>70000000</c:v>
                </c:pt>
                <c:pt idx="553">
                  <c:v>110000000</c:v>
                </c:pt>
                <c:pt idx="555">
                  <c:v>63000000</c:v>
                </c:pt>
                <c:pt idx="556">
                  <c:v>30000000</c:v>
                </c:pt>
                <c:pt idx="557">
                  <c:v>110000000</c:v>
                </c:pt>
                <c:pt idx="558">
                  <c:v>75000000</c:v>
                </c:pt>
                <c:pt idx="559">
                  <c:v>111000000</c:v>
                </c:pt>
                <c:pt idx="560">
                  <c:v>80000000</c:v>
                </c:pt>
                <c:pt idx="562">
                  <c:v>150000000</c:v>
                </c:pt>
                <c:pt idx="563">
                  <c:v>110000000</c:v>
                </c:pt>
                <c:pt idx="564">
                  <c:v>150000000</c:v>
                </c:pt>
                <c:pt idx="565">
                  <c:v>90000000</c:v>
                </c:pt>
                <c:pt idx="566">
                  <c:v>100000000</c:v>
                </c:pt>
                <c:pt idx="567">
                  <c:v>150000000</c:v>
                </c:pt>
                <c:pt idx="568">
                  <c:v>75000000</c:v>
                </c:pt>
                <c:pt idx="569">
                  <c:v>100000000</c:v>
                </c:pt>
                <c:pt idx="570">
                  <c:v>25000000</c:v>
                </c:pt>
                <c:pt idx="571">
                  <c:v>85000000</c:v>
                </c:pt>
                <c:pt idx="574">
                  <c:v>40000000</c:v>
                </c:pt>
                <c:pt idx="575">
                  <c:v>62000000</c:v>
                </c:pt>
                <c:pt idx="577">
                  <c:v>30000000</c:v>
                </c:pt>
                <c:pt idx="578">
                  <c:v>29000000</c:v>
                </c:pt>
                <c:pt idx="579">
                  <c:v>60000000</c:v>
                </c:pt>
                <c:pt idx="580">
                  <c:v>120000000</c:v>
                </c:pt>
                <c:pt idx="581">
                  <c:v>115000000</c:v>
                </c:pt>
                <c:pt idx="582">
                  <c:v>140000000</c:v>
                </c:pt>
                <c:pt idx="583">
                  <c:v>250000000</c:v>
                </c:pt>
                <c:pt idx="584">
                  <c:v>135000000</c:v>
                </c:pt>
                <c:pt idx="585">
                  <c:v>55000000</c:v>
                </c:pt>
                <c:pt idx="586">
                  <c:v>100000000</c:v>
                </c:pt>
                <c:pt idx="587">
                  <c:v>9000000</c:v>
                </c:pt>
                <c:pt idx="588">
                  <c:v>19000000</c:v>
                </c:pt>
                <c:pt idx="589">
                  <c:v>70000000</c:v>
                </c:pt>
                <c:pt idx="590">
                  <c:v>125000000</c:v>
                </c:pt>
                <c:pt idx="591">
                  <c:v>145000000</c:v>
                </c:pt>
                <c:pt idx="592">
                  <c:v>84000000</c:v>
                </c:pt>
                <c:pt idx="593">
                  <c:v>65000000</c:v>
                </c:pt>
                <c:pt idx="595">
                  <c:v>115000000</c:v>
                </c:pt>
                <c:pt idx="596">
                  <c:v>94000000</c:v>
                </c:pt>
                <c:pt idx="597">
                  <c:v>80000000</c:v>
                </c:pt>
                <c:pt idx="598">
                  <c:v>78000000</c:v>
                </c:pt>
                <c:pt idx="599">
                  <c:v>54000000</c:v>
                </c:pt>
                <c:pt idx="600">
                  <c:v>50000000</c:v>
                </c:pt>
                <c:pt idx="601">
                  <c:v>130000000</c:v>
                </c:pt>
                <c:pt idx="602">
                  <c:v>80000000</c:v>
                </c:pt>
                <c:pt idx="603">
                  <c:v>19000000</c:v>
                </c:pt>
                <c:pt idx="604">
                  <c:v>80000000</c:v>
                </c:pt>
                <c:pt idx="605">
                  <c:v>18000000</c:v>
                </c:pt>
                <c:pt idx="607">
                  <c:v>37000000</c:v>
                </c:pt>
                <c:pt idx="608">
                  <c:v>33000000</c:v>
                </c:pt>
                <c:pt idx="609">
                  <c:v>105000000</c:v>
                </c:pt>
                <c:pt idx="610">
                  <c:v>100000000</c:v>
                </c:pt>
                <c:pt idx="612">
                  <c:v>100000000</c:v>
                </c:pt>
                <c:pt idx="613">
                  <c:v>140000000</c:v>
                </c:pt>
                <c:pt idx="614">
                  <c:v>150000000</c:v>
                </c:pt>
                <c:pt idx="615">
                  <c:v>150000000</c:v>
                </c:pt>
                <c:pt idx="616">
                  <c:v>105000000</c:v>
                </c:pt>
                <c:pt idx="617">
                  <c:v>80000000</c:v>
                </c:pt>
                <c:pt idx="619">
                  <c:v>80000000</c:v>
                </c:pt>
                <c:pt idx="620">
                  <c:v>40000000</c:v>
                </c:pt>
                <c:pt idx="621">
                  <c:v>150000000</c:v>
                </c:pt>
                <c:pt idx="622">
                  <c:v>175000000</c:v>
                </c:pt>
                <c:pt idx="624">
                  <c:v>93000000</c:v>
                </c:pt>
                <c:pt idx="626">
                  <c:v>65000000</c:v>
                </c:pt>
                <c:pt idx="627">
                  <c:v>11400000</c:v>
                </c:pt>
                <c:pt idx="628">
                  <c:v>18000000</c:v>
                </c:pt>
                <c:pt idx="629">
                  <c:v>75000000</c:v>
                </c:pt>
                <c:pt idx="630">
                  <c:v>75000000</c:v>
                </c:pt>
                <c:pt idx="631">
                  <c:v>65000000</c:v>
                </c:pt>
                <c:pt idx="633">
                  <c:v>185000000</c:v>
                </c:pt>
                <c:pt idx="634">
                  <c:v>215000000</c:v>
                </c:pt>
                <c:pt idx="635">
                  <c:v>50000000</c:v>
                </c:pt>
                <c:pt idx="636">
                  <c:v>10000000</c:v>
                </c:pt>
                <c:pt idx="637">
                  <c:v>37000000</c:v>
                </c:pt>
                <c:pt idx="638">
                  <c:v>120000000</c:v>
                </c:pt>
                <c:pt idx="639">
                  <c:v>140000000</c:v>
                </c:pt>
                <c:pt idx="640">
                  <c:v>3500000</c:v>
                </c:pt>
                <c:pt idx="641">
                  <c:v>65000000</c:v>
                </c:pt>
                <c:pt idx="642">
                  <c:v>6500000</c:v>
                </c:pt>
                <c:pt idx="644">
                  <c:v>60000000</c:v>
                </c:pt>
                <c:pt idx="646">
                  <c:v>52000000</c:v>
                </c:pt>
                <c:pt idx="647">
                  <c:v>20000000</c:v>
                </c:pt>
                <c:pt idx="648">
                  <c:v>20000000</c:v>
                </c:pt>
                <c:pt idx="649">
                  <c:v>20000000</c:v>
                </c:pt>
                <c:pt idx="651">
                  <c:v>70000000</c:v>
                </c:pt>
                <c:pt idx="654">
                  <c:v>110000000</c:v>
                </c:pt>
                <c:pt idx="656">
                  <c:v>11000000</c:v>
                </c:pt>
                <c:pt idx="657">
                  <c:v>85000000</c:v>
                </c:pt>
                <c:pt idx="658">
                  <c:v>200000000</c:v>
                </c:pt>
                <c:pt idx="659">
                  <c:v>38000000</c:v>
                </c:pt>
                <c:pt idx="660">
                  <c:v>175000000</c:v>
                </c:pt>
                <c:pt idx="661">
                  <c:v>18000000</c:v>
                </c:pt>
                <c:pt idx="662">
                  <c:v>40000000</c:v>
                </c:pt>
                <c:pt idx="663">
                  <c:v>90000000</c:v>
                </c:pt>
                <c:pt idx="664">
                  <c:v>65000000</c:v>
                </c:pt>
                <c:pt idx="665">
                  <c:v>100000000</c:v>
                </c:pt>
                <c:pt idx="667">
                  <c:v>6000000</c:v>
                </c:pt>
                <c:pt idx="668">
                  <c:v>95000000</c:v>
                </c:pt>
                <c:pt idx="670">
                  <c:v>48000000</c:v>
                </c:pt>
                <c:pt idx="671">
                  <c:v>60000</c:v>
                </c:pt>
                <c:pt idx="672">
                  <c:v>75000000</c:v>
                </c:pt>
                <c:pt idx="673">
                  <c:v>40000000</c:v>
                </c:pt>
                <c:pt idx="675">
                  <c:v>17000000</c:v>
                </c:pt>
                <c:pt idx="676">
                  <c:v>20000000</c:v>
                </c:pt>
                <c:pt idx="677">
                  <c:v>80000000</c:v>
                </c:pt>
                <c:pt idx="678">
                  <c:v>99000000</c:v>
                </c:pt>
                <c:pt idx="679">
                  <c:v>135000000</c:v>
                </c:pt>
                <c:pt idx="680">
                  <c:v>4400000</c:v>
                </c:pt>
                <c:pt idx="681">
                  <c:v>80000000</c:v>
                </c:pt>
                <c:pt idx="682">
                  <c:v>135000000</c:v>
                </c:pt>
                <c:pt idx="683">
                  <c:v>150000000</c:v>
                </c:pt>
                <c:pt idx="684">
                  <c:v>137000000</c:v>
                </c:pt>
                <c:pt idx="687">
                  <c:v>40000000</c:v>
                </c:pt>
                <c:pt idx="688">
                  <c:v>88000000</c:v>
                </c:pt>
                <c:pt idx="689">
                  <c:v>100000000</c:v>
                </c:pt>
                <c:pt idx="690">
                  <c:v>33000000</c:v>
                </c:pt>
                <c:pt idx="691">
                  <c:v>60000000</c:v>
                </c:pt>
                <c:pt idx="692">
                  <c:v>130000000</c:v>
                </c:pt>
                <c:pt idx="693">
                  <c:v>41000000</c:v>
                </c:pt>
                <c:pt idx="694">
                  <c:v>100000000</c:v>
                </c:pt>
                <c:pt idx="695">
                  <c:v>41000000</c:v>
                </c:pt>
                <c:pt idx="697">
                  <c:v>100000000</c:v>
                </c:pt>
                <c:pt idx="698">
                  <c:v>100000000</c:v>
                </c:pt>
                <c:pt idx="699">
                  <c:v>97000000</c:v>
                </c:pt>
                <c:pt idx="700">
                  <c:v>60000000</c:v>
                </c:pt>
                <c:pt idx="701">
                  <c:v>125000000</c:v>
                </c:pt>
                <c:pt idx="702">
                  <c:v>82500000</c:v>
                </c:pt>
                <c:pt idx="703">
                  <c:v>82500000</c:v>
                </c:pt>
                <c:pt idx="704">
                  <c:v>50000000</c:v>
                </c:pt>
                <c:pt idx="705">
                  <c:v>65000000</c:v>
                </c:pt>
                <c:pt idx="706">
                  <c:v>70000000</c:v>
                </c:pt>
                <c:pt idx="709">
                  <c:v>30000000</c:v>
                </c:pt>
                <c:pt idx="710">
                  <c:v>125000000</c:v>
                </c:pt>
                <c:pt idx="712">
                  <c:v>112000000</c:v>
                </c:pt>
                <c:pt idx="713">
                  <c:v>90000000</c:v>
                </c:pt>
                <c:pt idx="715">
                  <c:v>21000000</c:v>
                </c:pt>
                <c:pt idx="716">
                  <c:v>76000000</c:v>
                </c:pt>
                <c:pt idx="717">
                  <c:v>25000000</c:v>
                </c:pt>
                <c:pt idx="718">
                  <c:v>100000000</c:v>
                </c:pt>
                <c:pt idx="720">
                  <c:v>65000000</c:v>
                </c:pt>
                <c:pt idx="721">
                  <c:v>11000000</c:v>
                </c:pt>
                <c:pt idx="722">
                  <c:v>50000000</c:v>
                </c:pt>
                <c:pt idx="723">
                  <c:v>34200000</c:v>
                </c:pt>
                <c:pt idx="727">
                  <c:v>80000000</c:v>
                </c:pt>
                <c:pt idx="728">
                  <c:v>55000000</c:v>
                </c:pt>
                <c:pt idx="729">
                  <c:v>90000000</c:v>
                </c:pt>
                <c:pt idx="730">
                  <c:v>7500000</c:v>
                </c:pt>
                <c:pt idx="731">
                  <c:v>44500000</c:v>
                </c:pt>
                <c:pt idx="733">
                  <c:v>27000000</c:v>
                </c:pt>
                <c:pt idx="735">
                  <c:v>30000000</c:v>
                </c:pt>
                <c:pt idx="736">
                  <c:v>100000000</c:v>
                </c:pt>
                <c:pt idx="737">
                  <c:v>80000000</c:v>
                </c:pt>
                <c:pt idx="740">
                  <c:v>43000000</c:v>
                </c:pt>
                <c:pt idx="741">
                  <c:v>144000000</c:v>
                </c:pt>
                <c:pt idx="742">
                  <c:v>110000000</c:v>
                </c:pt>
                <c:pt idx="745">
                  <c:v>21000000</c:v>
                </c:pt>
                <c:pt idx="747">
                  <c:v>120000000</c:v>
                </c:pt>
                <c:pt idx="749">
                  <c:v>33000000</c:v>
                </c:pt>
                <c:pt idx="751">
                  <c:v>34000000</c:v>
                </c:pt>
                <c:pt idx="752">
                  <c:v>75000000</c:v>
                </c:pt>
                <c:pt idx="753">
                  <c:v>25000000</c:v>
                </c:pt>
                <c:pt idx="754">
                  <c:v>95000000</c:v>
                </c:pt>
                <c:pt idx="756">
                  <c:v>50000000</c:v>
                </c:pt>
                <c:pt idx="757">
                  <c:v>177200000</c:v>
                </c:pt>
                <c:pt idx="760">
                  <c:v>97600000</c:v>
                </c:pt>
                <c:pt idx="761">
                  <c:v>85000000</c:v>
                </c:pt>
                <c:pt idx="762">
                  <c:v>40000000</c:v>
                </c:pt>
                <c:pt idx="763">
                  <c:v>45000000</c:v>
                </c:pt>
                <c:pt idx="764">
                  <c:v>75000000</c:v>
                </c:pt>
                <c:pt idx="765">
                  <c:v>60000000</c:v>
                </c:pt>
                <c:pt idx="767">
                  <c:v>70000000</c:v>
                </c:pt>
                <c:pt idx="768">
                  <c:v>50000000</c:v>
                </c:pt>
                <c:pt idx="770">
                  <c:v>6000000</c:v>
                </c:pt>
                <c:pt idx="771">
                  <c:v>170000000</c:v>
                </c:pt>
                <c:pt idx="773">
                  <c:v>120000000</c:v>
                </c:pt>
                <c:pt idx="776">
                  <c:v>48000000</c:v>
                </c:pt>
                <c:pt idx="777">
                  <c:v>65000000</c:v>
                </c:pt>
                <c:pt idx="778">
                  <c:v>75000000</c:v>
                </c:pt>
                <c:pt idx="779">
                  <c:v>30000000</c:v>
                </c:pt>
                <c:pt idx="780">
                  <c:v>200000000</c:v>
                </c:pt>
                <c:pt idx="781">
                  <c:v>35000000</c:v>
                </c:pt>
                <c:pt idx="782">
                  <c:v>85000000</c:v>
                </c:pt>
                <c:pt idx="783">
                  <c:v>60000000</c:v>
                </c:pt>
                <c:pt idx="784">
                  <c:v>40000000</c:v>
                </c:pt>
                <c:pt idx="785">
                  <c:v>55000000</c:v>
                </c:pt>
                <c:pt idx="786">
                  <c:v>70000000</c:v>
                </c:pt>
                <c:pt idx="787">
                  <c:v>60000000</c:v>
                </c:pt>
                <c:pt idx="788">
                  <c:v>130000000</c:v>
                </c:pt>
                <c:pt idx="789">
                  <c:v>50000000</c:v>
                </c:pt>
                <c:pt idx="792">
                  <c:v>70000000</c:v>
                </c:pt>
                <c:pt idx="793">
                  <c:v>50000000</c:v>
                </c:pt>
                <c:pt idx="794">
                  <c:v>30000000</c:v>
                </c:pt>
                <c:pt idx="795">
                  <c:v>25000000</c:v>
                </c:pt>
                <c:pt idx="796">
                  <c:v>15000000</c:v>
                </c:pt>
                <c:pt idx="797">
                  <c:v>52000000</c:v>
                </c:pt>
                <c:pt idx="798">
                  <c:v>20000000</c:v>
                </c:pt>
                <c:pt idx="799">
                  <c:v>20000000</c:v>
                </c:pt>
                <c:pt idx="801">
                  <c:v>62000000</c:v>
                </c:pt>
                <c:pt idx="802">
                  <c:v>62000000</c:v>
                </c:pt>
                <c:pt idx="803">
                  <c:v>68000000</c:v>
                </c:pt>
                <c:pt idx="804">
                  <c:v>40000000</c:v>
                </c:pt>
                <c:pt idx="805">
                  <c:v>75000000</c:v>
                </c:pt>
                <c:pt idx="807">
                  <c:v>110000000</c:v>
                </c:pt>
                <c:pt idx="808">
                  <c:v>150000000</c:v>
                </c:pt>
                <c:pt idx="809">
                  <c:v>80000000</c:v>
                </c:pt>
                <c:pt idx="811">
                  <c:v>6000000</c:v>
                </c:pt>
                <c:pt idx="812">
                  <c:v>50000000</c:v>
                </c:pt>
                <c:pt idx="814">
                  <c:v>100000000</c:v>
                </c:pt>
                <c:pt idx="815">
                  <c:v>60000000</c:v>
                </c:pt>
                <c:pt idx="816">
                  <c:v>55000000</c:v>
                </c:pt>
                <c:pt idx="817">
                  <c:v>17000000</c:v>
                </c:pt>
                <c:pt idx="818">
                  <c:v>8000000</c:v>
                </c:pt>
                <c:pt idx="819">
                  <c:v>110000000</c:v>
                </c:pt>
                <c:pt idx="820">
                  <c:v>72000000</c:v>
                </c:pt>
                <c:pt idx="821">
                  <c:v>50000000</c:v>
                </c:pt>
                <c:pt idx="822">
                  <c:v>80000000</c:v>
                </c:pt>
                <c:pt idx="823">
                  <c:v>45000000</c:v>
                </c:pt>
                <c:pt idx="825">
                  <c:v>66000000</c:v>
                </c:pt>
                <c:pt idx="827">
                  <c:v>100000000</c:v>
                </c:pt>
                <c:pt idx="828">
                  <c:v>35000000</c:v>
                </c:pt>
                <c:pt idx="829">
                  <c:v>68000000</c:v>
                </c:pt>
                <c:pt idx="830">
                  <c:v>70000000</c:v>
                </c:pt>
                <c:pt idx="831">
                  <c:v>130000000</c:v>
                </c:pt>
                <c:pt idx="832">
                  <c:v>65000000</c:v>
                </c:pt>
                <c:pt idx="833">
                  <c:v>150000000</c:v>
                </c:pt>
                <c:pt idx="834">
                  <c:v>140000000</c:v>
                </c:pt>
                <c:pt idx="837">
                  <c:v>30000000</c:v>
                </c:pt>
                <c:pt idx="839">
                  <c:v>17000000</c:v>
                </c:pt>
                <c:pt idx="840">
                  <c:v>35000000</c:v>
                </c:pt>
                <c:pt idx="841">
                  <c:v>35000000</c:v>
                </c:pt>
                <c:pt idx="842">
                  <c:v>78000000</c:v>
                </c:pt>
                <c:pt idx="843">
                  <c:v>190000000</c:v>
                </c:pt>
                <c:pt idx="844">
                  <c:v>20000000</c:v>
                </c:pt>
                <c:pt idx="846">
                  <c:v>85000000</c:v>
                </c:pt>
                <c:pt idx="847">
                  <c:v>80000000</c:v>
                </c:pt>
                <c:pt idx="849">
                  <c:v>38000000</c:v>
                </c:pt>
                <c:pt idx="851">
                  <c:v>5000000</c:v>
                </c:pt>
                <c:pt idx="852">
                  <c:v>26000000</c:v>
                </c:pt>
                <c:pt idx="854">
                  <c:v>100000000</c:v>
                </c:pt>
                <c:pt idx="855">
                  <c:v>85000000</c:v>
                </c:pt>
                <c:pt idx="856">
                  <c:v>85000000</c:v>
                </c:pt>
                <c:pt idx="858">
                  <c:v>60000000</c:v>
                </c:pt>
                <c:pt idx="859">
                  <c:v>52000000</c:v>
                </c:pt>
                <c:pt idx="861">
                  <c:v>38000000</c:v>
                </c:pt>
                <c:pt idx="863">
                  <c:v>84500000</c:v>
                </c:pt>
                <c:pt idx="864">
                  <c:v>150000000</c:v>
                </c:pt>
                <c:pt idx="865">
                  <c:v>22000000</c:v>
                </c:pt>
                <c:pt idx="867">
                  <c:v>100000000</c:v>
                </c:pt>
                <c:pt idx="868">
                  <c:v>60000000</c:v>
                </c:pt>
                <c:pt idx="869">
                  <c:v>24000000</c:v>
                </c:pt>
                <c:pt idx="871">
                  <c:v>90000000</c:v>
                </c:pt>
                <c:pt idx="874">
                  <c:v>120000000</c:v>
                </c:pt>
                <c:pt idx="875">
                  <c:v>80000000</c:v>
                </c:pt>
                <c:pt idx="876">
                  <c:v>55000000</c:v>
                </c:pt>
                <c:pt idx="877">
                  <c:v>68000000</c:v>
                </c:pt>
                <c:pt idx="878">
                  <c:v>47000000</c:v>
                </c:pt>
                <c:pt idx="879">
                  <c:v>66000000</c:v>
                </c:pt>
                <c:pt idx="880">
                  <c:v>50000000</c:v>
                </c:pt>
                <c:pt idx="881">
                  <c:v>90000000</c:v>
                </c:pt>
                <c:pt idx="882">
                  <c:v>13500000</c:v>
                </c:pt>
                <c:pt idx="883">
                  <c:v>15000000</c:v>
                </c:pt>
                <c:pt idx="884">
                  <c:v>28000000</c:v>
                </c:pt>
                <c:pt idx="885">
                  <c:v>42000000</c:v>
                </c:pt>
                <c:pt idx="886">
                  <c:v>75000000</c:v>
                </c:pt>
                <c:pt idx="887">
                  <c:v>85000000</c:v>
                </c:pt>
                <c:pt idx="888">
                  <c:v>60000000</c:v>
                </c:pt>
                <c:pt idx="889">
                  <c:v>30000000</c:v>
                </c:pt>
                <c:pt idx="890">
                  <c:v>90000000</c:v>
                </c:pt>
                <c:pt idx="891">
                  <c:v>99000000</c:v>
                </c:pt>
                <c:pt idx="892">
                  <c:v>60000000</c:v>
                </c:pt>
                <c:pt idx="893">
                  <c:v>58000000</c:v>
                </c:pt>
                <c:pt idx="894">
                  <c:v>58000000</c:v>
                </c:pt>
                <c:pt idx="896">
                  <c:v>56000000</c:v>
                </c:pt>
                <c:pt idx="897">
                  <c:v>75000000</c:v>
                </c:pt>
                <c:pt idx="898">
                  <c:v>125000000</c:v>
                </c:pt>
                <c:pt idx="902">
                  <c:v>75000000</c:v>
                </c:pt>
                <c:pt idx="903">
                  <c:v>195000000</c:v>
                </c:pt>
                <c:pt idx="904">
                  <c:v>60000000</c:v>
                </c:pt>
                <c:pt idx="905">
                  <c:v>60000000</c:v>
                </c:pt>
                <c:pt idx="906">
                  <c:v>38000000</c:v>
                </c:pt>
                <c:pt idx="907">
                  <c:v>48000000</c:v>
                </c:pt>
                <c:pt idx="908">
                  <c:v>40000000</c:v>
                </c:pt>
                <c:pt idx="910">
                  <c:v>150000000</c:v>
                </c:pt>
                <c:pt idx="911">
                  <c:v>30000000</c:v>
                </c:pt>
                <c:pt idx="912">
                  <c:v>75000000</c:v>
                </c:pt>
                <c:pt idx="913">
                  <c:v>92000000</c:v>
                </c:pt>
                <c:pt idx="914">
                  <c:v>40000000</c:v>
                </c:pt>
                <c:pt idx="917">
                  <c:v>140000000</c:v>
                </c:pt>
                <c:pt idx="918">
                  <c:v>13000000</c:v>
                </c:pt>
                <c:pt idx="919">
                  <c:v>35000000</c:v>
                </c:pt>
                <c:pt idx="920">
                  <c:v>30000000</c:v>
                </c:pt>
                <c:pt idx="922">
                  <c:v>68000000</c:v>
                </c:pt>
                <c:pt idx="923">
                  <c:v>100000000</c:v>
                </c:pt>
                <c:pt idx="924">
                  <c:v>50000000</c:v>
                </c:pt>
                <c:pt idx="926" formatCode="0.0000,,&quot;M&quot;">
                  <c:v>15000</c:v>
                </c:pt>
                <c:pt idx="929">
                  <c:v>55000000</c:v>
                </c:pt>
                <c:pt idx="930">
                  <c:v>55000000</c:v>
                </c:pt>
                <c:pt idx="931">
                  <c:v>30000000</c:v>
                </c:pt>
                <c:pt idx="932">
                  <c:v>82000000</c:v>
                </c:pt>
                <c:pt idx="933">
                  <c:v>22000000</c:v>
                </c:pt>
                <c:pt idx="934">
                  <c:v>40000000</c:v>
                </c:pt>
                <c:pt idx="935">
                  <c:v>62000000</c:v>
                </c:pt>
                <c:pt idx="936">
                  <c:v>75000000</c:v>
                </c:pt>
                <c:pt idx="937">
                  <c:v>95000000</c:v>
                </c:pt>
                <c:pt idx="942">
                  <c:v>63000000</c:v>
                </c:pt>
                <c:pt idx="944">
                  <c:v>90000000</c:v>
                </c:pt>
                <c:pt idx="945">
                  <c:v>90000000</c:v>
                </c:pt>
                <c:pt idx="947">
                  <c:v>20000000</c:v>
                </c:pt>
                <c:pt idx="949">
                  <c:v>55000000</c:v>
                </c:pt>
                <c:pt idx="950">
                  <c:v>10000000</c:v>
                </c:pt>
                <c:pt idx="952">
                  <c:v>85000000</c:v>
                </c:pt>
                <c:pt idx="954">
                  <c:v>28000000</c:v>
                </c:pt>
                <c:pt idx="955">
                  <c:v>28000000</c:v>
                </c:pt>
                <c:pt idx="956">
                  <c:v>20000000</c:v>
                </c:pt>
                <c:pt idx="957">
                  <c:v>40000000</c:v>
                </c:pt>
                <c:pt idx="958">
                  <c:v>120000000</c:v>
                </c:pt>
                <c:pt idx="959">
                  <c:v>45000000</c:v>
                </c:pt>
                <c:pt idx="960">
                  <c:v>23000000</c:v>
                </c:pt>
                <c:pt idx="962">
                  <c:v>45000000</c:v>
                </c:pt>
                <c:pt idx="963">
                  <c:v>130000000</c:v>
                </c:pt>
                <c:pt idx="965">
                  <c:v>50000000</c:v>
                </c:pt>
                <c:pt idx="968">
                  <c:v>63000000</c:v>
                </c:pt>
                <c:pt idx="969">
                  <c:v>20000000</c:v>
                </c:pt>
                <c:pt idx="970">
                  <c:v>176000000</c:v>
                </c:pt>
                <c:pt idx="971">
                  <c:v>50000000</c:v>
                </c:pt>
                <c:pt idx="972">
                  <c:v>85000000</c:v>
                </c:pt>
                <c:pt idx="973">
                  <c:v>70000000</c:v>
                </c:pt>
                <c:pt idx="974">
                  <c:v>70000000</c:v>
                </c:pt>
                <c:pt idx="975">
                  <c:v>30000000</c:v>
                </c:pt>
                <c:pt idx="976">
                  <c:v>26000000</c:v>
                </c:pt>
                <c:pt idx="977">
                  <c:v>20000000</c:v>
                </c:pt>
                <c:pt idx="979">
                  <c:v>85000000</c:v>
                </c:pt>
                <c:pt idx="982">
                  <c:v>90000000</c:v>
                </c:pt>
                <c:pt idx="983">
                  <c:v>90000000</c:v>
                </c:pt>
                <c:pt idx="984">
                  <c:v>17000000</c:v>
                </c:pt>
                <c:pt idx="985">
                  <c:v>24000000</c:v>
                </c:pt>
                <c:pt idx="986">
                  <c:v>24000000</c:v>
                </c:pt>
                <c:pt idx="987">
                  <c:v>160000000</c:v>
                </c:pt>
                <c:pt idx="991">
                  <c:v>26000000</c:v>
                </c:pt>
                <c:pt idx="992">
                  <c:v>80000000</c:v>
                </c:pt>
                <c:pt idx="993">
                  <c:v>30000000</c:v>
                </c:pt>
                <c:pt idx="994">
                  <c:v>60000000</c:v>
                </c:pt>
                <c:pt idx="995">
                  <c:v>30000000</c:v>
                </c:pt>
                <c:pt idx="996">
                  <c:v>69000000</c:v>
                </c:pt>
                <c:pt idx="997">
                  <c:v>40000000</c:v>
                </c:pt>
                <c:pt idx="998">
                  <c:v>75000000</c:v>
                </c:pt>
              </c:numCache>
            </c:numRef>
          </c:xVal>
          <c:yVal>
            <c:numRef>
              <c:f>'hollywood data'!$I$2:$I$1002</c:f>
              <c:numCache>
                <c:formatCode>0.00,,,"B"</c:formatCode>
                <c:ptCount val="1001"/>
                <c:pt idx="0">
                  <c:v>2923706026</c:v>
                </c:pt>
                <c:pt idx="1">
                  <c:v>2799439100</c:v>
                </c:pt>
                <c:pt idx="2">
                  <c:v>2320250281</c:v>
                </c:pt>
                <c:pt idx="3">
                  <c:v>2264743305</c:v>
                </c:pt>
                <c:pt idx="4">
                  <c:v>2071310218</c:v>
                </c:pt>
                <c:pt idx="5">
                  <c:v>2052415039</c:v>
                </c:pt>
                <c:pt idx="6">
                  <c:v>1921847111</c:v>
                </c:pt>
                <c:pt idx="7">
                  <c:v>1671537444</c:v>
                </c:pt>
                <c:pt idx="8">
                  <c:v>1663075401</c:v>
                </c:pt>
                <c:pt idx="9">
                  <c:v>1520538536</c:v>
                </c:pt>
                <c:pt idx="10">
                  <c:v>1515341399</c:v>
                </c:pt>
                <c:pt idx="11">
                  <c:v>1495696292</c:v>
                </c:pt>
                <c:pt idx="12">
                  <c:v>1453683476</c:v>
                </c:pt>
                <c:pt idx="13">
                  <c:v>1427450087</c:v>
                </c:pt>
                <c:pt idx="14">
                  <c:v>1405018048</c:v>
                </c:pt>
                <c:pt idx="15">
                  <c:v>1360764054</c:v>
                </c:pt>
                <c:pt idx="16">
                  <c:v>1349926083</c:v>
                </c:pt>
                <c:pt idx="17">
                  <c:v>1342359942</c:v>
                </c:pt>
                <c:pt idx="18">
                  <c:v>1334407706</c:v>
                </c:pt>
                <c:pt idx="19">
                  <c:v>1310466296</c:v>
                </c:pt>
                <c:pt idx="20">
                  <c:v>1284540518</c:v>
                </c:pt>
                <c:pt idx="21">
                  <c:v>1266115964</c:v>
                </c:pt>
                <c:pt idx="22">
                  <c:v>1243225667</c:v>
                </c:pt>
                <c:pt idx="23">
                  <c:v>1236005118</c:v>
                </c:pt>
                <c:pt idx="24">
                  <c:v>1215577205</c:v>
                </c:pt>
                <c:pt idx="25">
                  <c:v>1159444662</c:v>
                </c:pt>
                <c:pt idx="26">
                  <c:v>1155046416</c:v>
                </c:pt>
                <c:pt idx="27">
                  <c:v>1148528393</c:v>
                </c:pt>
                <c:pt idx="28">
                  <c:v>1147633833</c:v>
                </c:pt>
                <c:pt idx="29">
                  <c:v>1142471295</c:v>
                </c:pt>
                <c:pt idx="30">
                  <c:v>1131927996</c:v>
                </c:pt>
                <c:pt idx="31">
                  <c:v>1131416446</c:v>
                </c:pt>
                <c:pt idx="32">
                  <c:v>1123794079</c:v>
                </c:pt>
                <c:pt idx="33">
                  <c:v>1113138548</c:v>
                </c:pt>
                <c:pt idx="34">
                  <c:v>1104054072</c:v>
                </c:pt>
                <c:pt idx="35">
                  <c:v>1081169825</c:v>
                </c:pt>
                <c:pt idx="36">
                  <c:v>1077022372</c:v>
                </c:pt>
                <c:pt idx="37">
                  <c:v>1074458282</c:v>
                </c:pt>
                <c:pt idx="38">
                  <c:v>1073841394</c:v>
                </c:pt>
                <c:pt idx="39">
                  <c:v>1067316101</c:v>
                </c:pt>
                <c:pt idx="40">
                  <c:v>1066179747</c:v>
                </c:pt>
                <c:pt idx="41">
                  <c:v>1058682142</c:v>
                </c:pt>
                <c:pt idx="42">
                  <c:v>1054304000</c:v>
                </c:pt>
                <c:pt idx="43">
                  <c:v>1046721266</c:v>
                </c:pt>
                <c:pt idx="44">
                  <c:v>1034800131</c:v>
                </c:pt>
                <c:pt idx="45">
                  <c:v>1029266989</c:v>
                </c:pt>
                <c:pt idx="46">
                  <c:v>1027082707</c:v>
                </c:pt>
                <c:pt idx="47">
                  <c:v>1025521689</c:v>
                </c:pt>
                <c:pt idx="48">
                  <c:v>1025468216</c:v>
                </c:pt>
                <c:pt idx="49">
                  <c:v>1024042690</c:v>
                </c:pt>
                <c:pt idx="50">
                  <c:v>1017030651</c:v>
                </c:pt>
                <c:pt idx="51">
                  <c:v>1006454829</c:v>
                </c:pt>
                <c:pt idx="52">
                  <c:v>1001978080</c:v>
                </c:pt>
                <c:pt idx="53">
                  <c:v>995339117</c:v>
                </c:pt>
                <c:pt idx="54">
                  <c:v>977070383</c:v>
                </c:pt>
                <c:pt idx="55">
                  <c:v>970766005</c:v>
                </c:pt>
                <c:pt idx="56">
                  <c:v>968511805</c:v>
                </c:pt>
                <c:pt idx="57">
                  <c:v>967724775</c:v>
                </c:pt>
                <c:pt idx="58">
                  <c:v>962201338</c:v>
                </c:pt>
                <c:pt idx="59">
                  <c:v>961691209</c:v>
                </c:pt>
                <c:pt idx="60">
                  <c:v>959027992</c:v>
                </c:pt>
                <c:pt idx="61">
                  <c:v>955775804</c:v>
                </c:pt>
                <c:pt idx="62">
                  <c:v>947944270</c:v>
                </c:pt>
                <c:pt idx="63">
                  <c:v>942278045</c:v>
                </c:pt>
                <c:pt idx="64">
                  <c:v>941637960</c:v>
                </c:pt>
                <c:pt idx="65">
                  <c:v>939628210</c:v>
                </c:pt>
                <c:pt idx="66">
                  <c:v>934519387</c:v>
                </c:pt>
                <c:pt idx="67">
                  <c:v>928760770</c:v>
                </c:pt>
                <c:pt idx="68">
                  <c:v>925964945</c:v>
                </c:pt>
                <c:pt idx="69">
                  <c:v>925958195</c:v>
                </c:pt>
                <c:pt idx="70">
                  <c:v>910809311</c:v>
                </c:pt>
                <c:pt idx="71">
                  <c:v>902548476</c:v>
                </c:pt>
                <c:pt idx="72">
                  <c:v>898204420</c:v>
                </c:pt>
                <c:pt idx="73">
                  <c:v>896815310</c:v>
                </c:pt>
                <c:pt idx="74">
                  <c:v>894983373</c:v>
                </c:pt>
                <c:pt idx="75">
                  <c:v>894328469</c:v>
                </c:pt>
                <c:pt idx="76">
                  <c:v>886686817</c:v>
                </c:pt>
                <c:pt idx="77">
                  <c:v>880705312</c:v>
                </c:pt>
                <c:pt idx="78">
                  <c:v>880166924</c:v>
                </c:pt>
                <c:pt idx="79">
                  <c:v>877244782</c:v>
                </c:pt>
                <c:pt idx="80">
                  <c:v>873637528</c:v>
                </c:pt>
                <c:pt idx="81">
                  <c:v>870325439</c:v>
                </c:pt>
                <c:pt idx="82">
                  <c:v>868390560</c:v>
                </c:pt>
                <c:pt idx="83">
                  <c:v>865011746</c:v>
                </c:pt>
                <c:pt idx="84">
                  <c:v>863756051</c:v>
                </c:pt>
                <c:pt idx="85">
                  <c:v>859208836</c:v>
                </c:pt>
                <c:pt idx="86">
                  <c:v>858848019</c:v>
                </c:pt>
                <c:pt idx="87">
                  <c:v>856085151</c:v>
                </c:pt>
                <c:pt idx="88">
                  <c:v>855301806</c:v>
                </c:pt>
                <c:pt idx="89">
                  <c:v>848593948</c:v>
                </c:pt>
                <c:pt idx="90">
                  <c:v>845555777</c:v>
                </c:pt>
                <c:pt idx="91">
                  <c:v>839030630</c:v>
                </c:pt>
                <c:pt idx="92">
                  <c:v>836303693</c:v>
                </c:pt>
                <c:pt idx="93">
                  <c:v>825025036</c:v>
                </c:pt>
                <c:pt idx="94">
                  <c:v>822854286</c:v>
                </c:pt>
                <c:pt idx="95">
                  <c:v>822854286</c:v>
                </c:pt>
                <c:pt idx="96">
                  <c:v>817400891</c:v>
                </c:pt>
                <c:pt idx="97">
                  <c:v>814337054</c:v>
                </c:pt>
                <c:pt idx="98">
                  <c:v>814044001</c:v>
                </c:pt>
                <c:pt idx="99">
                  <c:v>813367380</c:v>
                </c:pt>
                <c:pt idx="100">
                  <c:v>801693929</c:v>
                </c:pt>
                <c:pt idx="101">
                  <c:v>797858331</c:v>
                </c:pt>
                <c:pt idx="102">
                  <c:v>795922298</c:v>
                </c:pt>
                <c:pt idx="103">
                  <c:v>792910554</c:v>
                </c:pt>
                <c:pt idx="104">
                  <c:v>791657398</c:v>
                </c:pt>
                <c:pt idx="105">
                  <c:v>791217826</c:v>
                </c:pt>
                <c:pt idx="106">
                  <c:v>790653942</c:v>
                </c:pt>
                <c:pt idx="107">
                  <c:v>788976453</c:v>
                </c:pt>
                <c:pt idx="108">
                  <c:v>788680968</c:v>
                </c:pt>
                <c:pt idx="109">
                  <c:v>785896609</c:v>
                </c:pt>
                <c:pt idx="110">
                  <c:v>782836791</c:v>
                </c:pt>
                <c:pt idx="111">
                  <c:v>775398007</c:v>
                </c:pt>
                <c:pt idx="112">
                  <c:v>774153007</c:v>
                </c:pt>
                <c:pt idx="113">
                  <c:v>773350147</c:v>
                </c:pt>
                <c:pt idx="114">
                  <c:v>770962583</c:v>
                </c:pt>
                <c:pt idx="115">
                  <c:v>760928081</c:v>
                </c:pt>
                <c:pt idx="116">
                  <c:v>760732926</c:v>
                </c:pt>
                <c:pt idx="117">
                  <c:v>760006945</c:v>
                </c:pt>
                <c:pt idx="118">
                  <c:v>759853685</c:v>
                </c:pt>
                <c:pt idx="119">
                  <c:v>757930663</c:v>
                </c:pt>
                <c:pt idx="120">
                  <c:v>755356711</c:v>
                </c:pt>
                <c:pt idx="121">
                  <c:v>752600867</c:v>
                </c:pt>
                <c:pt idx="122">
                  <c:v>748049949</c:v>
                </c:pt>
                <c:pt idx="123">
                  <c:v>746921274</c:v>
                </c:pt>
                <c:pt idx="124">
                  <c:v>746846894</c:v>
                </c:pt>
                <c:pt idx="125">
                  <c:v>746045700</c:v>
                </c:pt>
                <c:pt idx="126">
                  <c:v>745013115</c:v>
                </c:pt>
                <c:pt idx="127">
                  <c:v>743559645</c:v>
                </c:pt>
                <c:pt idx="128">
                  <c:v>741847937</c:v>
                </c:pt>
                <c:pt idx="129">
                  <c:v>735099102</c:v>
                </c:pt>
                <c:pt idx="130">
                  <c:v>726264074</c:v>
                </c:pt>
                <c:pt idx="131">
                  <c:v>726229501</c:v>
                </c:pt>
                <c:pt idx="132">
                  <c:v>714421503</c:v>
                </c:pt>
                <c:pt idx="133">
                  <c:v>712205856</c:v>
                </c:pt>
                <c:pt idx="134">
                  <c:v>711025481</c:v>
                </c:pt>
                <c:pt idx="135">
                  <c:v>710644566</c:v>
                </c:pt>
                <c:pt idx="136">
                  <c:v>709709780</c:v>
                </c:pt>
                <c:pt idx="137">
                  <c:v>708982323</c:v>
                </c:pt>
                <c:pt idx="138">
                  <c:v>704709660</c:v>
                </c:pt>
                <c:pt idx="139">
                  <c:v>703170837</c:v>
                </c:pt>
                <c:pt idx="140">
                  <c:v>701842551</c:v>
                </c:pt>
                <c:pt idx="141">
                  <c:v>699992512</c:v>
                </c:pt>
                <c:pt idx="142">
                  <c:v>698509825</c:v>
                </c:pt>
                <c:pt idx="143">
                  <c:v>694713380</c:v>
                </c:pt>
                <c:pt idx="144">
                  <c:v>694478392</c:v>
                </c:pt>
                <c:pt idx="145">
                  <c:v>694394724</c:v>
                </c:pt>
                <c:pt idx="146">
                  <c:v>689810862</c:v>
                </c:pt>
                <c:pt idx="147">
                  <c:v>687228908</c:v>
                </c:pt>
                <c:pt idx="148">
                  <c:v>687228908</c:v>
                </c:pt>
                <c:pt idx="149">
                  <c:v>682716636</c:v>
                </c:pt>
                <c:pt idx="150">
                  <c:v>678226465</c:v>
                </c:pt>
                <c:pt idx="151">
                  <c:v>677796076</c:v>
                </c:pt>
                <c:pt idx="152">
                  <c:v>672806432</c:v>
                </c:pt>
                <c:pt idx="153">
                  <c:v>668045518</c:v>
                </c:pt>
                <c:pt idx="154">
                  <c:v>667094506</c:v>
                </c:pt>
                <c:pt idx="155">
                  <c:v>665692281</c:v>
                </c:pt>
                <c:pt idx="156">
                  <c:v>657926987</c:v>
                </c:pt>
                <c:pt idx="157">
                  <c:v>657869686</c:v>
                </c:pt>
                <c:pt idx="158">
                  <c:v>654855901</c:v>
                </c:pt>
                <c:pt idx="159">
                  <c:v>654264015</c:v>
                </c:pt>
                <c:pt idx="160">
                  <c:v>654213485</c:v>
                </c:pt>
                <c:pt idx="161">
                  <c:v>653779970</c:v>
                </c:pt>
                <c:pt idx="162">
                  <c:v>653428261</c:v>
                </c:pt>
                <c:pt idx="163">
                  <c:v>644783140</c:v>
                </c:pt>
                <c:pt idx="164">
                  <c:v>634338384</c:v>
                </c:pt>
                <c:pt idx="165">
                  <c:v>632083197</c:v>
                </c:pt>
                <c:pt idx="166">
                  <c:v>631607053</c:v>
                </c:pt>
                <c:pt idx="167">
                  <c:v>630620818</c:v>
                </c:pt>
                <c:pt idx="168">
                  <c:v>629443428</c:v>
                </c:pt>
                <c:pt idx="169">
                  <c:v>626571697</c:v>
                </c:pt>
                <c:pt idx="170">
                  <c:v>626137675</c:v>
                </c:pt>
                <c:pt idx="171">
                  <c:v>623933331</c:v>
                </c:pt>
                <c:pt idx="172">
                  <c:v>623726085</c:v>
                </c:pt>
                <c:pt idx="173">
                  <c:v>622674139</c:v>
                </c:pt>
                <c:pt idx="174">
                  <c:v>621537519</c:v>
                </c:pt>
                <c:pt idx="175">
                  <c:v>619179950</c:v>
                </c:pt>
                <c:pt idx="176">
                  <c:v>618638999</c:v>
                </c:pt>
                <c:pt idx="177">
                  <c:v>616505162</c:v>
                </c:pt>
                <c:pt idx="178">
                  <c:v>612054506</c:v>
                </c:pt>
                <c:pt idx="179">
                  <c:v>609016565</c:v>
                </c:pt>
                <c:pt idx="180">
                  <c:v>607274134</c:v>
                </c:pt>
                <c:pt idx="181">
                  <c:v>605425157</c:v>
                </c:pt>
                <c:pt idx="182">
                  <c:v>603900354</c:v>
                </c:pt>
                <c:pt idx="183">
                  <c:v>603873119</c:v>
                </c:pt>
                <c:pt idx="184">
                  <c:v>592462816</c:v>
                </c:pt>
                <c:pt idx="185">
                  <c:v>589580482</c:v>
                </c:pt>
                <c:pt idx="186">
                  <c:v>589390539</c:v>
                </c:pt>
                <c:pt idx="187">
                  <c:v>587235983</c:v>
                </c:pt>
                <c:pt idx="188">
                  <c:v>586764305</c:v>
                </c:pt>
                <c:pt idx="189">
                  <c:v>585796247</c:v>
                </c:pt>
                <c:pt idx="190">
                  <c:v>585410052</c:v>
                </c:pt>
                <c:pt idx="191">
                  <c:v>579707738</c:v>
                </c:pt>
                <c:pt idx="192">
                  <c:v>579330426</c:v>
                </c:pt>
                <c:pt idx="193">
                  <c:v>574481229</c:v>
                </c:pt>
                <c:pt idx="194">
                  <c:v>569651467</c:v>
                </c:pt>
                <c:pt idx="195">
                  <c:v>569592298</c:v>
                </c:pt>
                <c:pt idx="196">
                  <c:v>567535383</c:v>
                </c:pt>
                <c:pt idx="197">
                  <c:v>566652812</c:v>
                </c:pt>
                <c:pt idx="198">
                  <c:v>563749323</c:v>
                </c:pt>
                <c:pt idx="199">
                  <c:v>559852396</c:v>
                </c:pt>
                <c:pt idx="200">
                  <c:v>556906378</c:v>
                </c:pt>
                <c:pt idx="201">
                  <c:v>554987477</c:v>
                </c:pt>
                <c:pt idx="202">
                  <c:v>553810228</c:v>
                </c:pt>
                <c:pt idx="203">
                  <c:v>553709788</c:v>
                </c:pt>
                <c:pt idx="204">
                  <c:v>552639571</c:v>
                </c:pt>
                <c:pt idx="205">
                  <c:v>549368315</c:v>
                </c:pt>
                <c:pt idx="206">
                  <c:v>547459020</c:v>
                </c:pt>
                <c:pt idx="207">
                  <c:v>546388108</c:v>
                </c:pt>
                <c:pt idx="208">
                  <c:v>544185156</c:v>
                </c:pt>
                <c:pt idx="209">
                  <c:v>543934105</c:v>
                </c:pt>
                <c:pt idx="210">
                  <c:v>543848418</c:v>
                </c:pt>
                <c:pt idx="211">
                  <c:v>543157985</c:v>
                </c:pt>
                <c:pt idx="212">
                  <c:v>542358331</c:v>
                </c:pt>
                <c:pt idx="213">
                  <c:v>542063846</c:v>
                </c:pt>
                <c:pt idx="214">
                  <c:v>540455876</c:v>
                </c:pt>
                <c:pt idx="215">
                  <c:v>538983207</c:v>
                </c:pt>
                <c:pt idx="216">
                  <c:v>538375067</c:v>
                </c:pt>
                <c:pt idx="217">
                  <c:v>536414293</c:v>
                </c:pt>
                <c:pt idx="218">
                  <c:v>532950503</c:v>
                </c:pt>
                <c:pt idx="219">
                  <c:v>529338515</c:v>
                </c:pt>
                <c:pt idx="220">
                  <c:v>529323962</c:v>
                </c:pt>
                <c:pt idx="221">
                  <c:v>528583774</c:v>
                </c:pt>
                <c:pt idx="222">
                  <c:v>527965936</c:v>
                </c:pt>
                <c:pt idx="223">
                  <c:v>527016307</c:v>
                </c:pt>
                <c:pt idx="224">
                  <c:v>526760632</c:v>
                </c:pt>
                <c:pt idx="225">
                  <c:v>524976069</c:v>
                </c:pt>
                <c:pt idx="226">
                  <c:v>524580592</c:v>
                </c:pt>
                <c:pt idx="227">
                  <c:v>524028679</c:v>
                </c:pt>
                <c:pt idx="228">
                  <c:v>522657936</c:v>
                </c:pt>
                <c:pt idx="229">
                  <c:v>521311890</c:v>
                </c:pt>
                <c:pt idx="230">
                  <c:v>521170825</c:v>
                </c:pt>
                <c:pt idx="231">
                  <c:v>520881154</c:v>
                </c:pt>
                <c:pt idx="232">
                  <c:v>519311965</c:v>
                </c:pt>
                <c:pt idx="233">
                  <c:v>506863592</c:v>
                </c:pt>
                <c:pt idx="234">
                  <c:v>505703557</c:v>
                </c:pt>
                <c:pt idx="235">
                  <c:v>504050219</c:v>
                </c:pt>
                <c:pt idx="236">
                  <c:v>503162313</c:v>
                </c:pt>
                <c:pt idx="237">
                  <c:v>498781117</c:v>
                </c:pt>
                <c:pt idx="238">
                  <c:v>497409852</c:v>
                </c:pt>
                <c:pt idx="239">
                  <c:v>497375381</c:v>
                </c:pt>
                <c:pt idx="240">
                  <c:v>494879471</c:v>
                </c:pt>
                <c:pt idx="241">
                  <c:v>494580615</c:v>
                </c:pt>
                <c:pt idx="242">
                  <c:v>493311825</c:v>
                </c:pt>
                <c:pt idx="243">
                  <c:v>493214993</c:v>
                </c:pt>
                <c:pt idx="244">
                  <c:v>491730089</c:v>
                </c:pt>
                <c:pt idx="245">
                  <c:v>490719763</c:v>
                </c:pt>
                <c:pt idx="246">
                  <c:v>488441368</c:v>
                </c:pt>
                <c:pt idx="247">
                  <c:v>487287646</c:v>
                </c:pt>
                <c:pt idx="248">
                  <c:v>486797988</c:v>
                </c:pt>
                <c:pt idx="249">
                  <c:v>485930816</c:v>
                </c:pt>
                <c:pt idx="250">
                  <c:v>485004754</c:v>
                </c:pt>
                <c:pt idx="251">
                  <c:v>484592874</c:v>
                </c:pt>
                <c:pt idx="252">
                  <c:v>484068861</c:v>
                </c:pt>
                <c:pt idx="253">
                  <c:v>483866772</c:v>
                </c:pt>
                <c:pt idx="254">
                  <c:v>482349603</c:v>
                </c:pt>
                <c:pt idx="255">
                  <c:v>481800873</c:v>
                </c:pt>
                <c:pt idx="256">
                  <c:v>481045837</c:v>
                </c:pt>
                <c:pt idx="257">
                  <c:v>476684675</c:v>
                </c:pt>
                <c:pt idx="258">
                  <c:v>476512065</c:v>
                </c:pt>
                <c:pt idx="259">
                  <c:v>476071180</c:v>
                </c:pt>
                <c:pt idx="260">
                  <c:v>475186706</c:v>
                </c:pt>
                <c:pt idx="261">
                  <c:v>475106177</c:v>
                </c:pt>
                <c:pt idx="262">
                  <c:v>474968763</c:v>
                </c:pt>
                <c:pt idx="263">
                  <c:v>474171806</c:v>
                </c:pt>
                <c:pt idx="264">
                  <c:v>474009154</c:v>
                </c:pt>
                <c:pt idx="265">
                  <c:v>473122525</c:v>
                </c:pt>
                <c:pt idx="266">
                  <c:v>471977336</c:v>
                </c:pt>
                <c:pt idx="267">
                  <c:v>471222889</c:v>
                </c:pt>
                <c:pt idx="268">
                  <c:v>470116094</c:v>
                </c:pt>
                <c:pt idx="269">
                  <c:v>469328079</c:v>
                </c:pt>
                <c:pt idx="270">
                  <c:v>469058574</c:v>
                </c:pt>
                <c:pt idx="271">
                  <c:v>468266122</c:v>
                </c:pt>
                <c:pt idx="272">
                  <c:v>467989645</c:v>
                </c:pt>
                <c:pt idx="273">
                  <c:v>467365246</c:v>
                </c:pt>
                <c:pt idx="274">
                  <c:v>467222728</c:v>
                </c:pt>
                <c:pt idx="275">
                  <c:v>463406268</c:v>
                </c:pt>
                <c:pt idx="276">
                  <c:v>461991867</c:v>
                </c:pt>
                <c:pt idx="277">
                  <c:v>461421559</c:v>
                </c:pt>
                <c:pt idx="278">
                  <c:v>460435291</c:v>
                </c:pt>
                <c:pt idx="279">
                  <c:v>460435291</c:v>
                </c:pt>
                <c:pt idx="280">
                  <c:v>459242249</c:v>
                </c:pt>
                <c:pt idx="281">
                  <c:v>457696391</c:v>
                </c:pt>
                <c:pt idx="282">
                  <c:v>456082343</c:v>
                </c:pt>
                <c:pt idx="283">
                  <c:v>454627263</c:v>
                </c:pt>
                <c:pt idx="284">
                  <c:v>453210959</c:v>
                </c:pt>
                <c:pt idx="285">
                  <c:v>451183391</c:v>
                </c:pt>
                <c:pt idx="286">
                  <c:v>450717150</c:v>
                </c:pt>
                <c:pt idx="287">
                  <c:v>450064993</c:v>
                </c:pt>
                <c:pt idx="288">
                  <c:v>449762638</c:v>
                </c:pt>
                <c:pt idx="289">
                  <c:v>449326618</c:v>
                </c:pt>
                <c:pt idx="290">
                  <c:v>449220945</c:v>
                </c:pt>
                <c:pt idx="291">
                  <c:v>448191819</c:v>
                </c:pt>
                <c:pt idx="292">
                  <c:v>445135288</c:v>
                </c:pt>
                <c:pt idx="293">
                  <c:v>444100035</c:v>
                </c:pt>
                <c:pt idx="294">
                  <c:v>443280904</c:v>
                </c:pt>
                <c:pt idx="295">
                  <c:v>443140005</c:v>
                </c:pt>
                <c:pt idx="296">
                  <c:v>442299309</c:v>
                </c:pt>
                <c:pt idx="297">
                  <c:v>441306145</c:v>
                </c:pt>
                <c:pt idx="298">
                  <c:v>441286195</c:v>
                </c:pt>
                <c:pt idx="299">
                  <c:v>440603537</c:v>
                </c:pt>
                <c:pt idx="300">
                  <c:v>439048914</c:v>
                </c:pt>
                <c:pt idx="301">
                  <c:v>438966392</c:v>
                </c:pt>
                <c:pt idx="302">
                  <c:v>436233122</c:v>
                </c:pt>
                <c:pt idx="303">
                  <c:v>435732529</c:v>
                </c:pt>
                <c:pt idx="304">
                  <c:v>433371112</c:v>
                </c:pt>
                <c:pt idx="305">
                  <c:v>432243292</c:v>
                </c:pt>
                <c:pt idx="306">
                  <c:v>431971116</c:v>
                </c:pt>
                <c:pt idx="307">
                  <c:v>431058604</c:v>
                </c:pt>
                <c:pt idx="308">
                  <c:v>429632142</c:v>
                </c:pt>
                <c:pt idx="309">
                  <c:v>428028233</c:v>
                </c:pt>
                <c:pt idx="310">
                  <c:v>427344325</c:v>
                </c:pt>
                <c:pt idx="311">
                  <c:v>426588510</c:v>
                </c:pt>
                <c:pt idx="312">
                  <c:v>426531897</c:v>
                </c:pt>
                <c:pt idx="313">
                  <c:v>426505244</c:v>
                </c:pt>
                <c:pt idx="314">
                  <c:v>426074373</c:v>
                </c:pt>
                <c:pt idx="315">
                  <c:v>424967620</c:v>
                </c:pt>
                <c:pt idx="316">
                  <c:v>424208848</c:v>
                </c:pt>
                <c:pt idx="317">
                  <c:v>424208848</c:v>
                </c:pt>
                <c:pt idx="318">
                  <c:v>419665568</c:v>
                </c:pt>
                <c:pt idx="319">
                  <c:v>418765519</c:v>
                </c:pt>
                <c:pt idx="320">
                  <c:v>417282021</c:v>
                </c:pt>
                <c:pt idx="321">
                  <c:v>415933406</c:v>
                </c:pt>
                <c:pt idx="322">
                  <c:v>415686217</c:v>
                </c:pt>
                <c:pt idx="323">
                  <c:v>415484914</c:v>
                </c:pt>
                <c:pt idx="324">
                  <c:v>414828246</c:v>
                </c:pt>
                <c:pt idx="325">
                  <c:v>414351546</c:v>
                </c:pt>
                <c:pt idx="326">
                  <c:v>413106170</c:v>
                </c:pt>
                <c:pt idx="327">
                  <c:v>411569241</c:v>
                </c:pt>
                <c:pt idx="328">
                  <c:v>411046449</c:v>
                </c:pt>
                <c:pt idx="329">
                  <c:v>411002906</c:v>
                </c:pt>
                <c:pt idx="330">
                  <c:v>410902662</c:v>
                </c:pt>
                <c:pt idx="331">
                  <c:v>409231607</c:v>
                </c:pt>
                <c:pt idx="332">
                  <c:v>408754975</c:v>
                </c:pt>
                <c:pt idx="333">
                  <c:v>408430415</c:v>
                </c:pt>
                <c:pt idx="334">
                  <c:v>408402141</c:v>
                </c:pt>
                <c:pt idx="335">
                  <c:v>408247917</c:v>
                </c:pt>
                <c:pt idx="336">
                  <c:v>407711549</c:v>
                </c:pt>
                <c:pt idx="337">
                  <c:v>407150844</c:v>
                </c:pt>
                <c:pt idx="338">
                  <c:v>407141258</c:v>
                </c:pt>
                <c:pt idx="339">
                  <c:v>406878233</c:v>
                </c:pt>
                <c:pt idx="340">
                  <c:v>405421518</c:v>
                </c:pt>
                <c:pt idx="341">
                  <c:v>404980543</c:v>
                </c:pt>
                <c:pt idx="342">
                  <c:v>403449830</c:v>
                </c:pt>
                <c:pt idx="343">
                  <c:v>403354469</c:v>
                </c:pt>
                <c:pt idx="344">
                  <c:v>402382193</c:v>
                </c:pt>
                <c:pt idx="345">
                  <c:v>402264843</c:v>
                </c:pt>
                <c:pt idx="346">
                  <c:v>402064899</c:v>
                </c:pt>
                <c:pt idx="347">
                  <c:v>402027830</c:v>
                </c:pt>
                <c:pt idx="348">
                  <c:v>400063852</c:v>
                </c:pt>
                <c:pt idx="349">
                  <c:v>398479497</c:v>
                </c:pt>
                <c:pt idx="350">
                  <c:v>396592829</c:v>
                </c:pt>
                <c:pt idx="351">
                  <c:v>396271103</c:v>
                </c:pt>
                <c:pt idx="352">
                  <c:v>394436586</c:v>
                </c:pt>
                <c:pt idx="353">
                  <c:v>393252111</c:v>
                </c:pt>
                <c:pt idx="354">
                  <c:v>392924807</c:v>
                </c:pt>
                <c:pt idx="355">
                  <c:v>391081192</c:v>
                </c:pt>
                <c:pt idx="356">
                  <c:v>390793895</c:v>
                </c:pt>
                <c:pt idx="357">
                  <c:v>390493908</c:v>
                </c:pt>
                <c:pt idx="358">
                  <c:v>389925971</c:v>
                </c:pt>
                <c:pt idx="359">
                  <c:v>389681935</c:v>
                </c:pt>
                <c:pt idx="360">
                  <c:v>388156011</c:v>
                </c:pt>
                <c:pt idx="361">
                  <c:v>387053506</c:v>
                </c:pt>
                <c:pt idx="362">
                  <c:v>386600138</c:v>
                </c:pt>
                <c:pt idx="363">
                  <c:v>386041607</c:v>
                </c:pt>
                <c:pt idx="364">
                  <c:v>385680446</c:v>
                </c:pt>
                <c:pt idx="365">
                  <c:v>384579472</c:v>
                </c:pt>
                <c:pt idx="366">
                  <c:v>384336108</c:v>
                </c:pt>
                <c:pt idx="367">
                  <c:v>384298736</c:v>
                </c:pt>
                <c:pt idx="368">
                  <c:v>383930656</c:v>
                </c:pt>
                <c:pt idx="369">
                  <c:v>383336762</c:v>
                </c:pt>
                <c:pt idx="370">
                  <c:v>383257136</c:v>
                </c:pt>
                <c:pt idx="371">
                  <c:v>382891104</c:v>
                </c:pt>
                <c:pt idx="372">
                  <c:v>382238181</c:v>
                </c:pt>
                <c:pt idx="373">
                  <c:v>381545846</c:v>
                </c:pt>
                <c:pt idx="374">
                  <c:v>381509870</c:v>
                </c:pt>
                <c:pt idx="375">
                  <c:v>380080290</c:v>
                </c:pt>
                <c:pt idx="376">
                  <c:v>379751655</c:v>
                </c:pt>
                <c:pt idx="377">
                  <c:v>379014294</c:v>
                </c:pt>
                <c:pt idx="378">
                  <c:v>378882411</c:v>
                </c:pt>
                <c:pt idx="379">
                  <c:v>378410542</c:v>
                </c:pt>
                <c:pt idx="380">
                  <c:v>377617598</c:v>
                </c:pt>
                <c:pt idx="381">
                  <c:v>376152455</c:v>
                </c:pt>
                <c:pt idx="382">
                  <c:v>375740705</c:v>
                </c:pt>
                <c:pt idx="383">
                  <c:v>374583879</c:v>
                </c:pt>
                <c:pt idx="384">
                  <c:v>374111707</c:v>
                </c:pt>
                <c:pt idx="385">
                  <c:v>373993951</c:v>
                </c:pt>
                <c:pt idx="386">
                  <c:v>373672993</c:v>
                </c:pt>
                <c:pt idx="387">
                  <c:v>373515621</c:v>
                </c:pt>
                <c:pt idx="388">
                  <c:v>373062864</c:v>
                </c:pt>
                <c:pt idx="389">
                  <c:v>372234864</c:v>
                </c:pt>
                <c:pt idx="390">
                  <c:v>371985018</c:v>
                </c:pt>
                <c:pt idx="391">
                  <c:v>371594210</c:v>
                </c:pt>
                <c:pt idx="392">
                  <c:v>371353001</c:v>
                </c:pt>
                <c:pt idx="393">
                  <c:v>370569774</c:v>
                </c:pt>
                <c:pt idx="394">
                  <c:v>370541256</c:v>
                </c:pt>
                <c:pt idx="395">
                  <c:v>369884651</c:v>
                </c:pt>
                <c:pt idx="396">
                  <c:v>369330363</c:v>
                </c:pt>
                <c:pt idx="397">
                  <c:v>368875760</c:v>
                </c:pt>
                <c:pt idx="398">
                  <c:v>368780809</c:v>
                </c:pt>
                <c:pt idx="399">
                  <c:v>368744044</c:v>
                </c:pt>
                <c:pt idx="400">
                  <c:v>367799011</c:v>
                </c:pt>
                <c:pt idx="401">
                  <c:v>367799011</c:v>
                </c:pt>
                <c:pt idx="402">
                  <c:v>366101666</c:v>
                </c:pt>
                <c:pt idx="403">
                  <c:v>365582797</c:v>
                </c:pt>
                <c:pt idx="404">
                  <c:v>365352546</c:v>
                </c:pt>
                <c:pt idx="405">
                  <c:v>365304105</c:v>
                </c:pt>
                <c:pt idx="406">
                  <c:v>363889678</c:v>
                </c:pt>
                <c:pt idx="407">
                  <c:v>363258859</c:v>
                </c:pt>
                <c:pt idx="408">
                  <c:v>363204635</c:v>
                </c:pt>
                <c:pt idx="409">
                  <c:v>362744280</c:v>
                </c:pt>
                <c:pt idx="410">
                  <c:v>362211740</c:v>
                </c:pt>
                <c:pt idx="411">
                  <c:v>362000072</c:v>
                </c:pt>
                <c:pt idx="412">
                  <c:v>361832400</c:v>
                </c:pt>
                <c:pt idx="413">
                  <c:v>361682618</c:v>
                </c:pt>
                <c:pt idx="414">
                  <c:v>360366870</c:v>
                </c:pt>
                <c:pt idx="415">
                  <c:v>359200044</c:v>
                </c:pt>
                <c:pt idx="416">
                  <c:v>359126022</c:v>
                </c:pt>
                <c:pt idx="417">
                  <c:v>358994850</c:v>
                </c:pt>
                <c:pt idx="418">
                  <c:v>358375603</c:v>
                </c:pt>
                <c:pt idx="419">
                  <c:v>358372926</c:v>
                </c:pt>
                <c:pt idx="420">
                  <c:v>357288178</c:v>
                </c:pt>
                <c:pt idx="421">
                  <c:v>357277400</c:v>
                </c:pt>
                <c:pt idx="422">
                  <c:v>356700357</c:v>
                </c:pt>
                <c:pt idx="423">
                  <c:v>356296601</c:v>
                </c:pt>
                <c:pt idx="424">
                  <c:v>355237933</c:v>
                </c:pt>
                <c:pt idx="425">
                  <c:v>354825435</c:v>
                </c:pt>
                <c:pt idx="426">
                  <c:v>353659851</c:v>
                </c:pt>
                <c:pt idx="427">
                  <c:v>353284621</c:v>
                </c:pt>
                <c:pt idx="428">
                  <c:v>353133898</c:v>
                </c:pt>
                <c:pt idx="429">
                  <c:v>352927224</c:v>
                </c:pt>
                <c:pt idx="430">
                  <c:v>352794081</c:v>
                </c:pt>
                <c:pt idx="431">
                  <c:v>352616690</c:v>
                </c:pt>
                <c:pt idx="432">
                  <c:v>352333929</c:v>
                </c:pt>
                <c:pt idx="433">
                  <c:v>352194034</c:v>
                </c:pt>
                <c:pt idx="434">
                  <c:v>352114312</c:v>
                </c:pt>
                <c:pt idx="435">
                  <c:v>351723989</c:v>
                </c:pt>
                <c:pt idx="436">
                  <c:v>351692268</c:v>
                </c:pt>
                <c:pt idx="437">
                  <c:v>351583407</c:v>
                </c:pt>
                <c:pt idx="438">
                  <c:v>351496066</c:v>
                </c:pt>
                <c:pt idx="439">
                  <c:v>350448145</c:v>
                </c:pt>
                <c:pt idx="440">
                  <c:v>349822765</c:v>
                </c:pt>
                <c:pt idx="441">
                  <c:v>349546142</c:v>
                </c:pt>
                <c:pt idx="442">
                  <c:v>349464664</c:v>
                </c:pt>
                <c:pt idx="443">
                  <c:v>349183316</c:v>
                </c:pt>
                <c:pt idx="444">
                  <c:v>348319861</c:v>
                </c:pt>
                <c:pt idx="445">
                  <c:v>347545360</c:v>
                </c:pt>
                <c:pt idx="446">
                  <c:v>347512318</c:v>
                </c:pt>
                <c:pt idx="447">
                  <c:v>347325802</c:v>
                </c:pt>
                <c:pt idx="448">
                  <c:v>347182886</c:v>
                </c:pt>
                <c:pt idx="449">
                  <c:v>346118277</c:v>
                </c:pt>
                <c:pt idx="450">
                  <c:v>346079773</c:v>
                </c:pt>
                <c:pt idx="451">
                  <c:v>345823032</c:v>
                </c:pt>
                <c:pt idx="452">
                  <c:v>343471816</c:v>
                </c:pt>
                <c:pt idx="453">
                  <c:v>342695435</c:v>
                </c:pt>
                <c:pt idx="454">
                  <c:v>342463063</c:v>
                </c:pt>
                <c:pt idx="455">
                  <c:v>341631208</c:v>
                </c:pt>
                <c:pt idx="456">
                  <c:v>340952971</c:v>
                </c:pt>
                <c:pt idx="457">
                  <c:v>340487862</c:v>
                </c:pt>
                <c:pt idx="458">
                  <c:v>339795890</c:v>
                </c:pt>
                <c:pt idx="459">
                  <c:v>337580051</c:v>
                </c:pt>
                <c:pt idx="460">
                  <c:v>336567158</c:v>
                </c:pt>
                <c:pt idx="461">
                  <c:v>336365676</c:v>
                </c:pt>
                <c:pt idx="462">
                  <c:v>335802786</c:v>
                </c:pt>
                <c:pt idx="463">
                  <c:v>335287748</c:v>
                </c:pt>
                <c:pt idx="464">
                  <c:v>335062621</c:v>
                </c:pt>
                <c:pt idx="465">
                  <c:v>334933831</c:v>
                </c:pt>
                <c:pt idx="466">
                  <c:v>334897606</c:v>
                </c:pt>
                <c:pt idx="467">
                  <c:v>334897606</c:v>
                </c:pt>
                <c:pt idx="468">
                  <c:v>334272563</c:v>
                </c:pt>
                <c:pt idx="469">
                  <c:v>333535934</c:v>
                </c:pt>
                <c:pt idx="470">
                  <c:v>333107271</c:v>
                </c:pt>
                <c:pt idx="471">
                  <c:v>333011068</c:v>
                </c:pt>
                <c:pt idx="472">
                  <c:v>332500002</c:v>
                </c:pt>
                <c:pt idx="473">
                  <c:v>332207671</c:v>
                </c:pt>
                <c:pt idx="474">
                  <c:v>331526598</c:v>
                </c:pt>
                <c:pt idx="475">
                  <c:v>331333876</c:v>
                </c:pt>
                <c:pt idx="476">
                  <c:v>330444045</c:v>
                </c:pt>
                <c:pt idx="477">
                  <c:v>329803958</c:v>
                </c:pt>
                <c:pt idx="478">
                  <c:v>329398046</c:v>
                </c:pt>
                <c:pt idx="479">
                  <c:v>328718434</c:v>
                </c:pt>
                <c:pt idx="480">
                  <c:v>328349387</c:v>
                </c:pt>
                <c:pt idx="481">
                  <c:v>328203506</c:v>
                </c:pt>
                <c:pt idx="482">
                  <c:v>328203506</c:v>
                </c:pt>
                <c:pt idx="483">
                  <c:v>327333559</c:v>
                </c:pt>
                <c:pt idx="484">
                  <c:v>326706115</c:v>
                </c:pt>
                <c:pt idx="485">
                  <c:v>326479141</c:v>
                </c:pt>
                <c:pt idx="486">
                  <c:v>325338851</c:v>
                </c:pt>
                <c:pt idx="487">
                  <c:v>325286646</c:v>
                </c:pt>
                <c:pt idx="488">
                  <c:v>325186032</c:v>
                </c:pt>
                <c:pt idx="489">
                  <c:v>322161245</c:v>
                </c:pt>
                <c:pt idx="490">
                  <c:v>321885765</c:v>
                </c:pt>
                <c:pt idx="491">
                  <c:v>321834351</c:v>
                </c:pt>
                <c:pt idx="492">
                  <c:v>321752656</c:v>
                </c:pt>
                <c:pt idx="493">
                  <c:v>321731527</c:v>
                </c:pt>
                <c:pt idx="494">
                  <c:v>321669741</c:v>
                </c:pt>
                <c:pt idx="495">
                  <c:v>321457747</c:v>
                </c:pt>
                <c:pt idx="496">
                  <c:v>320689294</c:v>
                </c:pt>
                <c:pt idx="497">
                  <c:v>320406242</c:v>
                </c:pt>
                <c:pt idx="498">
                  <c:v>320145693</c:v>
                </c:pt>
                <c:pt idx="499">
                  <c:v>319715683</c:v>
                </c:pt>
                <c:pt idx="500">
                  <c:v>319713881</c:v>
                </c:pt>
                <c:pt idx="501">
                  <c:v>317375031</c:v>
                </c:pt>
                <c:pt idx="502">
                  <c:v>316897787</c:v>
                </c:pt>
                <c:pt idx="503">
                  <c:v>316791257</c:v>
                </c:pt>
                <c:pt idx="504">
                  <c:v>316360478</c:v>
                </c:pt>
                <c:pt idx="505">
                  <c:v>315156409</c:v>
                </c:pt>
                <c:pt idx="506">
                  <c:v>315025930</c:v>
                </c:pt>
                <c:pt idx="507">
                  <c:v>314975955</c:v>
                </c:pt>
                <c:pt idx="508">
                  <c:v>314432837</c:v>
                </c:pt>
                <c:pt idx="509">
                  <c:v>314178011</c:v>
                </c:pt>
                <c:pt idx="510">
                  <c:v>313701294</c:v>
                </c:pt>
                <c:pt idx="511">
                  <c:v>312897920</c:v>
                </c:pt>
                <c:pt idx="512">
                  <c:v>312296056</c:v>
                </c:pt>
                <c:pt idx="513">
                  <c:v>312242626</c:v>
                </c:pt>
                <c:pt idx="514">
                  <c:v>312136671</c:v>
                </c:pt>
                <c:pt idx="515">
                  <c:v>311312624</c:v>
                </c:pt>
                <c:pt idx="516">
                  <c:v>310650585</c:v>
                </c:pt>
                <c:pt idx="517">
                  <c:v>309979994</c:v>
                </c:pt>
                <c:pt idx="518">
                  <c:v>309492681</c:v>
                </c:pt>
                <c:pt idx="519">
                  <c:v>309460292</c:v>
                </c:pt>
                <c:pt idx="520">
                  <c:v>309231694</c:v>
                </c:pt>
                <c:pt idx="521">
                  <c:v>307592427</c:v>
                </c:pt>
                <c:pt idx="522">
                  <c:v>307166834</c:v>
                </c:pt>
                <c:pt idx="523">
                  <c:v>307127625</c:v>
                </c:pt>
                <c:pt idx="524">
                  <c:v>306941670</c:v>
                </c:pt>
                <c:pt idx="525">
                  <c:v>306889114</c:v>
                </c:pt>
                <c:pt idx="526">
                  <c:v>306776732</c:v>
                </c:pt>
                <c:pt idx="527">
                  <c:v>306515884</c:v>
                </c:pt>
                <c:pt idx="528">
                  <c:v>306442085</c:v>
                </c:pt>
                <c:pt idx="529">
                  <c:v>304868961</c:v>
                </c:pt>
                <c:pt idx="530">
                  <c:v>304654182</c:v>
                </c:pt>
                <c:pt idx="531">
                  <c:v>304320254</c:v>
                </c:pt>
                <c:pt idx="532">
                  <c:v>303723636</c:v>
                </c:pt>
                <c:pt idx="533">
                  <c:v>303144152</c:v>
                </c:pt>
                <c:pt idx="534">
                  <c:v>303025485</c:v>
                </c:pt>
                <c:pt idx="535">
                  <c:v>302710615</c:v>
                </c:pt>
                <c:pt idx="536">
                  <c:v>302469017</c:v>
                </c:pt>
                <c:pt idx="537">
                  <c:v>301970083</c:v>
                </c:pt>
                <c:pt idx="538">
                  <c:v>301913131</c:v>
                </c:pt>
                <c:pt idx="539">
                  <c:v>300854823</c:v>
                </c:pt>
                <c:pt idx="540">
                  <c:v>300478449</c:v>
                </c:pt>
                <c:pt idx="541">
                  <c:v>300473716</c:v>
                </c:pt>
                <c:pt idx="542">
                  <c:v>300400432</c:v>
                </c:pt>
                <c:pt idx="543">
                  <c:v>300228084</c:v>
                </c:pt>
                <c:pt idx="544">
                  <c:v>300157638</c:v>
                </c:pt>
                <c:pt idx="545">
                  <c:v>300135367</c:v>
                </c:pt>
                <c:pt idx="546">
                  <c:v>299965036</c:v>
                </c:pt>
                <c:pt idx="547">
                  <c:v>299820798</c:v>
                </c:pt>
                <c:pt idx="548">
                  <c:v>299288605</c:v>
                </c:pt>
                <c:pt idx="549">
                  <c:v>299268508</c:v>
                </c:pt>
                <c:pt idx="550">
                  <c:v>298572799</c:v>
                </c:pt>
                <c:pt idx="551">
                  <c:v>297795726</c:v>
                </c:pt>
                <c:pt idx="552">
                  <c:v>297372261</c:v>
                </c:pt>
                <c:pt idx="553">
                  <c:v>297002527</c:v>
                </c:pt>
                <c:pt idx="554">
                  <c:v>296999813</c:v>
                </c:pt>
                <c:pt idx="555">
                  <c:v>296938801</c:v>
                </c:pt>
                <c:pt idx="556">
                  <c:v>296578797</c:v>
                </c:pt>
                <c:pt idx="557">
                  <c:v>296482446</c:v>
                </c:pt>
                <c:pt idx="558">
                  <c:v>296339528</c:v>
                </c:pt>
                <c:pt idx="559">
                  <c:v>296069199</c:v>
                </c:pt>
                <c:pt idx="560">
                  <c:v>294805697</c:v>
                </c:pt>
                <c:pt idx="561">
                  <c:v>294456605</c:v>
                </c:pt>
                <c:pt idx="562">
                  <c:v>293514336</c:v>
                </c:pt>
                <c:pt idx="563">
                  <c:v>293503354</c:v>
                </c:pt>
                <c:pt idx="564">
                  <c:v>292817898</c:v>
                </c:pt>
                <c:pt idx="565">
                  <c:v>291480452</c:v>
                </c:pt>
                <c:pt idx="566">
                  <c:v>291420351</c:v>
                </c:pt>
                <c:pt idx="567">
                  <c:v>290930148</c:v>
                </c:pt>
                <c:pt idx="568">
                  <c:v>290835269</c:v>
                </c:pt>
                <c:pt idx="569">
                  <c:v>290745055</c:v>
                </c:pt>
                <c:pt idx="570">
                  <c:v>289317794</c:v>
                </c:pt>
                <c:pt idx="571">
                  <c:v>288885818</c:v>
                </c:pt>
                <c:pt idx="572">
                  <c:v>288752301</c:v>
                </c:pt>
                <c:pt idx="573">
                  <c:v>288670284</c:v>
                </c:pt>
                <c:pt idx="574">
                  <c:v>288485135</c:v>
                </c:pt>
                <c:pt idx="575">
                  <c:v>288175335</c:v>
                </c:pt>
                <c:pt idx="576">
                  <c:v>287928194</c:v>
                </c:pt>
                <c:pt idx="577">
                  <c:v>287553595</c:v>
                </c:pt>
                <c:pt idx="578">
                  <c:v>287144079</c:v>
                </c:pt>
                <c:pt idx="579">
                  <c:v>286801374</c:v>
                </c:pt>
                <c:pt idx="580">
                  <c:v>286168572</c:v>
                </c:pt>
                <c:pt idx="581">
                  <c:v>286140700</c:v>
                </c:pt>
                <c:pt idx="582">
                  <c:v>285444603</c:v>
                </c:pt>
                <c:pt idx="583">
                  <c:v>284139100</c:v>
                </c:pt>
                <c:pt idx="584">
                  <c:v>282570682</c:v>
                </c:pt>
                <c:pt idx="585">
                  <c:v>282438834</c:v>
                </c:pt>
                <c:pt idx="586">
                  <c:v>278780441</c:v>
                </c:pt>
                <c:pt idx="587">
                  <c:v>278454417</c:v>
                </c:pt>
                <c:pt idx="588">
                  <c:v>278019771</c:v>
                </c:pt>
                <c:pt idx="589">
                  <c:v>277448382</c:v>
                </c:pt>
                <c:pt idx="590">
                  <c:v>276144750</c:v>
                </c:pt>
                <c:pt idx="591">
                  <c:v>275698039</c:v>
                </c:pt>
                <c:pt idx="592">
                  <c:v>275678613</c:v>
                </c:pt>
                <c:pt idx="593">
                  <c:v>275293450</c:v>
                </c:pt>
                <c:pt idx="594">
                  <c:v>275248615</c:v>
                </c:pt>
                <c:pt idx="595">
                  <c:v>274703340</c:v>
                </c:pt>
                <c:pt idx="596">
                  <c:v>274650803</c:v>
                </c:pt>
                <c:pt idx="597">
                  <c:v>274470394</c:v>
                </c:pt>
                <c:pt idx="598">
                  <c:v>274325949</c:v>
                </c:pt>
                <c:pt idx="599">
                  <c:v>273961019</c:v>
                </c:pt>
                <c:pt idx="600">
                  <c:v>273552592</c:v>
                </c:pt>
                <c:pt idx="601">
                  <c:v>273339556</c:v>
                </c:pt>
                <c:pt idx="602">
                  <c:v>273144151</c:v>
                </c:pt>
                <c:pt idx="603">
                  <c:v>272742922</c:v>
                </c:pt>
                <c:pt idx="604">
                  <c:v>271457301</c:v>
                </c:pt>
                <c:pt idx="605">
                  <c:v>270665134</c:v>
                </c:pt>
                <c:pt idx="606">
                  <c:v>270248367</c:v>
                </c:pt>
                <c:pt idx="607">
                  <c:v>269994119</c:v>
                </c:pt>
                <c:pt idx="608">
                  <c:v>269958228</c:v>
                </c:pt>
                <c:pt idx="609">
                  <c:v>269784201</c:v>
                </c:pt>
                <c:pt idx="610">
                  <c:v>269755430</c:v>
                </c:pt>
                <c:pt idx="611">
                  <c:v>268533313</c:v>
                </c:pt>
                <c:pt idx="612">
                  <c:v>268426634</c:v>
                </c:pt>
                <c:pt idx="613">
                  <c:v>268175631</c:v>
                </c:pt>
                <c:pt idx="614">
                  <c:v>267770708</c:v>
                </c:pt>
                <c:pt idx="615">
                  <c:v>267447150</c:v>
                </c:pt>
                <c:pt idx="616">
                  <c:v>267045765</c:v>
                </c:pt>
                <c:pt idx="617">
                  <c:v>266915287</c:v>
                </c:pt>
                <c:pt idx="618">
                  <c:v>266614059</c:v>
                </c:pt>
                <c:pt idx="619">
                  <c:v>265328738</c:v>
                </c:pt>
                <c:pt idx="620">
                  <c:v>265126918</c:v>
                </c:pt>
                <c:pt idx="621">
                  <c:v>264770996</c:v>
                </c:pt>
                <c:pt idx="622">
                  <c:v>264218220</c:v>
                </c:pt>
                <c:pt idx="623">
                  <c:v>264118712</c:v>
                </c:pt>
                <c:pt idx="624">
                  <c:v>264105545</c:v>
                </c:pt>
                <c:pt idx="625">
                  <c:v>263920180</c:v>
                </c:pt>
                <c:pt idx="626">
                  <c:v>262821940</c:v>
                </c:pt>
                <c:pt idx="627">
                  <c:v>262681282</c:v>
                </c:pt>
                <c:pt idx="628">
                  <c:v>262552893</c:v>
                </c:pt>
                <c:pt idx="629">
                  <c:v>262511490</c:v>
                </c:pt>
                <c:pt idx="630">
                  <c:v>261989769</c:v>
                </c:pt>
                <c:pt idx="631">
                  <c:v>261317921</c:v>
                </c:pt>
                <c:pt idx="632">
                  <c:v>261183588</c:v>
                </c:pt>
                <c:pt idx="633">
                  <c:v>261119292</c:v>
                </c:pt>
                <c:pt idx="634">
                  <c:v>260502115</c:v>
                </c:pt>
                <c:pt idx="635">
                  <c:v>260095986</c:v>
                </c:pt>
                <c:pt idx="636">
                  <c:v>259939835</c:v>
                </c:pt>
                <c:pt idx="637">
                  <c:v>259368448</c:v>
                </c:pt>
                <c:pt idx="638">
                  <c:v>259175788</c:v>
                </c:pt>
                <c:pt idx="639">
                  <c:v>258097122</c:v>
                </c:pt>
                <c:pt idx="640">
                  <c:v>257938649</c:v>
                </c:pt>
                <c:pt idx="641">
                  <c:v>257753889</c:v>
                </c:pt>
                <c:pt idx="642">
                  <c:v>257589721</c:v>
                </c:pt>
                <c:pt idx="643">
                  <c:v>256786742</c:v>
                </c:pt>
                <c:pt idx="644">
                  <c:v>256697520</c:v>
                </c:pt>
                <c:pt idx="645">
                  <c:v>256283912</c:v>
                </c:pt>
                <c:pt idx="646">
                  <c:v>256271286</c:v>
                </c:pt>
                <c:pt idx="647">
                  <c:v>256067149</c:v>
                </c:pt>
                <c:pt idx="648">
                  <c:v>256067149</c:v>
                </c:pt>
                <c:pt idx="649">
                  <c:v>255745157</c:v>
                </c:pt>
                <c:pt idx="650">
                  <c:v>255743093</c:v>
                </c:pt>
                <c:pt idx="651">
                  <c:v>255000211</c:v>
                </c:pt>
                <c:pt idx="652">
                  <c:v>254158390</c:v>
                </c:pt>
                <c:pt idx="653">
                  <c:v>254134910</c:v>
                </c:pt>
                <c:pt idx="654">
                  <c:v>253890701</c:v>
                </c:pt>
                <c:pt idx="655">
                  <c:v>253625427</c:v>
                </c:pt>
                <c:pt idx="656">
                  <c:v>252909177</c:v>
                </c:pt>
                <c:pt idx="657">
                  <c:v>252712101</c:v>
                </c:pt>
                <c:pt idx="658">
                  <c:v>252442974</c:v>
                </c:pt>
                <c:pt idx="659">
                  <c:v>252276927</c:v>
                </c:pt>
                <c:pt idx="660">
                  <c:v>251410631</c:v>
                </c:pt>
                <c:pt idx="661">
                  <c:v>251212670</c:v>
                </c:pt>
                <c:pt idx="662">
                  <c:v>251171807</c:v>
                </c:pt>
                <c:pt idx="663">
                  <c:v>250849789</c:v>
                </c:pt>
                <c:pt idx="664">
                  <c:v>250821495</c:v>
                </c:pt>
                <c:pt idx="665">
                  <c:v>250425512</c:v>
                </c:pt>
                <c:pt idx="666">
                  <c:v>250397798</c:v>
                </c:pt>
                <c:pt idx="667">
                  <c:v>250341816</c:v>
                </c:pt>
                <c:pt idx="668">
                  <c:v>250288523</c:v>
                </c:pt>
                <c:pt idx="669">
                  <c:v>250162278</c:v>
                </c:pt>
                <c:pt idx="670">
                  <c:v>249348933</c:v>
                </c:pt>
                <c:pt idx="671">
                  <c:v>248639099</c:v>
                </c:pt>
                <c:pt idx="672">
                  <c:v>248118121</c:v>
                </c:pt>
                <c:pt idx="673">
                  <c:v>247933248</c:v>
                </c:pt>
                <c:pt idx="674">
                  <c:v>247585244</c:v>
                </c:pt>
                <c:pt idx="675">
                  <c:v>247290327</c:v>
                </c:pt>
                <c:pt idx="676">
                  <c:v>246999039</c:v>
                </c:pt>
                <c:pt idx="677">
                  <c:v>246984278</c:v>
                </c:pt>
                <c:pt idx="678">
                  <c:v>246233113</c:v>
                </c:pt>
                <c:pt idx="679">
                  <c:v>245724603</c:v>
                </c:pt>
                <c:pt idx="680">
                  <c:v>245700832</c:v>
                </c:pt>
                <c:pt idx="681">
                  <c:v>245676146</c:v>
                </c:pt>
                <c:pt idx="682">
                  <c:v>245623848</c:v>
                </c:pt>
                <c:pt idx="683">
                  <c:v>245527149</c:v>
                </c:pt>
                <c:pt idx="684">
                  <c:v>245285165</c:v>
                </c:pt>
                <c:pt idx="685">
                  <c:v>245179562</c:v>
                </c:pt>
                <c:pt idx="686">
                  <c:v>245179562</c:v>
                </c:pt>
                <c:pt idx="687">
                  <c:v>245077583</c:v>
                </c:pt>
                <c:pt idx="688">
                  <c:v>244874809</c:v>
                </c:pt>
                <c:pt idx="689">
                  <c:v>244819862</c:v>
                </c:pt>
                <c:pt idx="690">
                  <c:v>244721064</c:v>
                </c:pt>
                <c:pt idx="691">
                  <c:v>244232688</c:v>
                </c:pt>
                <c:pt idx="692">
                  <c:v>243611982</c:v>
                </c:pt>
                <c:pt idx="693">
                  <c:v>243240178</c:v>
                </c:pt>
                <c:pt idx="694">
                  <c:v>243006126</c:v>
                </c:pt>
                <c:pt idx="695">
                  <c:v>242875078</c:v>
                </c:pt>
                <c:pt idx="696">
                  <c:v>242786137</c:v>
                </c:pt>
                <c:pt idx="697">
                  <c:v>242688965</c:v>
                </c:pt>
                <c:pt idx="698">
                  <c:v>242295562</c:v>
                </c:pt>
                <c:pt idx="699">
                  <c:v>240891763</c:v>
                </c:pt>
                <c:pt idx="700">
                  <c:v>240797623</c:v>
                </c:pt>
                <c:pt idx="701">
                  <c:v>240697856</c:v>
                </c:pt>
                <c:pt idx="702">
                  <c:v>240685326</c:v>
                </c:pt>
                <c:pt idx="703">
                  <c:v>240646355</c:v>
                </c:pt>
                <c:pt idx="704">
                  <c:v>240171783</c:v>
                </c:pt>
                <c:pt idx="705">
                  <c:v>240159255</c:v>
                </c:pt>
                <c:pt idx="706">
                  <c:v>240031274</c:v>
                </c:pt>
                <c:pt idx="707">
                  <c:v>239606210</c:v>
                </c:pt>
                <c:pt idx="708">
                  <c:v>239268602</c:v>
                </c:pt>
                <c:pt idx="709">
                  <c:v>238843729</c:v>
                </c:pt>
                <c:pt idx="710">
                  <c:v>238235719</c:v>
                </c:pt>
                <c:pt idx="711">
                  <c:v>237536126</c:v>
                </c:pt>
                <c:pt idx="712">
                  <c:v>237382724</c:v>
                </c:pt>
                <c:pt idx="713">
                  <c:v>237202299</c:v>
                </c:pt>
                <c:pt idx="714">
                  <c:v>237113184</c:v>
                </c:pt>
                <c:pt idx="715">
                  <c:v>236412453</c:v>
                </c:pt>
                <c:pt idx="716">
                  <c:v>236350661</c:v>
                </c:pt>
                <c:pt idx="717">
                  <c:v>235956898</c:v>
                </c:pt>
                <c:pt idx="718">
                  <c:v>235926552</c:v>
                </c:pt>
                <c:pt idx="719">
                  <c:v>235860116</c:v>
                </c:pt>
                <c:pt idx="720">
                  <c:v>235666219</c:v>
                </c:pt>
                <c:pt idx="721">
                  <c:v>235483004</c:v>
                </c:pt>
                <c:pt idx="722">
                  <c:v>234989584</c:v>
                </c:pt>
                <c:pt idx="723">
                  <c:v>234801895</c:v>
                </c:pt>
                <c:pt idx="724">
                  <c:v>234798636</c:v>
                </c:pt>
                <c:pt idx="725">
                  <c:v>233555708</c:v>
                </c:pt>
                <c:pt idx="726">
                  <c:v>233503234</c:v>
                </c:pt>
                <c:pt idx="727">
                  <c:v>233093859</c:v>
                </c:pt>
                <c:pt idx="728">
                  <c:v>232722935</c:v>
                </c:pt>
                <c:pt idx="729">
                  <c:v>232617430</c:v>
                </c:pt>
                <c:pt idx="730">
                  <c:v>232372681</c:v>
                </c:pt>
                <c:pt idx="731">
                  <c:v>232325503</c:v>
                </c:pt>
                <c:pt idx="732">
                  <c:v>232225908</c:v>
                </c:pt>
                <c:pt idx="733">
                  <c:v>231976425</c:v>
                </c:pt>
                <c:pt idx="734">
                  <c:v>231605150</c:v>
                </c:pt>
                <c:pt idx="735">
                  <c:v>231252591</c:v>
                </c:pt>
                <c:pt idx="736">
                  <c:v>230884728</c:v>
                </c:pt>
                <c:pt idx="737">
                  <c:v>230685453</c:v>
                </c:pt>
                <c:pt idx="738">
                  <c:v>230594962</c:v>
                </c:pt>
                <c:pt idx="739">
                  <c:v>230099013</c:v>
                </c:pt>
                <c:pt idx="740">
                  <c:v>229930771</c:v>
                </c:pt>
                <c:pt idx="741">
                  <c:v>229147509</c:v>
                </c:pt>
                <c:pt idx="742">
                  <c:v>228738393</c:v>
                </c:pt>
                <c:pt idx="743">
                  <c:v>228122928</c:v>
                </c:pt>
                <c:pt idx="744">
                  <c:v>227994792</c:v>
                </c:pt>
                <c:pt idx="745">
                  <c:v>227927165</c:v>
                </c:pt>
                <c:pt idx="746">
                  <c:v>227853986</c:v>
                </c:pt>
                <c:pt idx="747">
                  <c:v>227817248</c:v>
                </c:pt>
                <c:pt idx="748">
                  <c:v>227514205</c:v>
                </c:pt>
                <c:pt idx="749">
                  <c:v>227356156</c:v>
                </c:pt>
                <c:pt idx="750">
                  <c:v>227091290</c:v>
                </c:pt>
                <c:pt idx="751">
                  <c:v>226945087</c:v>
                </c:pt>
                <c:pt idx="752">
                  <c:v>226904017</c:v>
                </c:pt>
                <c:pt idx="753">
                  <c:v>226837760</c:v>
                </c:pt>
                <c:pt idx="754">
                  <c:v>226497209</c:v>
                </c:pt>
                <c:pt idx="755">
                  <c:v>226425420</c:v>
                </c:pt>
                <c:pt idx="756">
                  <c:v>226349749</c:v>
                </c:pt>
                <c:pt idx="757">
                  <c:v>225973340</c:v>
                </c:pt>
                <c:pt idx="758">
                  <c:v>225933435</c:v>
                </c:pt>
                <c:pt idx="759">
                  <c:v>225918798</c:v>
                </c:pt>
                <c:pt idx="760">
                  <c:v>225508210</c:v>
                </c:pt>
                <c:pt idx="761">
                  <c:v>225132113</c:v>
                </c:pt>
                <c:pt idx="762">
                  <c:v>224920375</c:v>
                </c:pt>
                <c:pt idx="763">
                  <c:v>224874960</c:v>
                </c:pt>
                <c:pt idx="764">
                  <c:v>224012234</c:v>
                </c:pt>
                <c:pt idx="765">
                  <c:v>223664608</c:v>
                </c:pt>
                <c:pt idx="766">
                  <c:v>223387299</c:v>
                </c:pt>
                <c:pt idx="767">
                  <c:v>223241637</c:v>
                </c:pt>
                <c:pt idx="768">
                  <c:v>222809600</c:v>
                </c:pt>
                <c:pt idx="769">
                  <c:v>222724172</c:v>
                </c:pt>
                <c:pt idx="770">
                  <c:v>222446882</c:v>
                </c:pt>
                <c:pt idx="771">
                  <c:v>222104681</c:v>
                </c:pt>
                <c:pt idx="772">
                  <c:v>221831086</c:v>
                </c:pt>
                <c:pt idx="773">
                  <c:v>221600160</c:v>
                </c:pt>
                <c:pt idx="774">
                  <c:v>221303188</c:v>
                </c:pt>
                <c:pt idx="775">
                  <c:v>220889446</c:v>
                </c:pt>
                <c:pt idx="776">
                  <c:v>220673217</c:v>
                </c:pt>
                <c:pt idx="777">
                  <c:v>220239925</c:v>
                </c:pt>
                <c:pt idx="778">
                  <c:v>220021259</c:v>
                </c:pt>
                <c:pt idx="779">
                  <c:v>219922417</c:v>
                </c:pt>
                <c:pt idx="780">
                  <c:v>219851172</c:v>
                </c:pt>
                <c:pt idx="781">
                  <c:v>219375562</c:v>
                </c:pt>
                <c:pt idx="782">
                  <c:v>219103655</c:v>
                </c:pt>
                <c:pt idx="783">
                  <c:v>219100084</c:v>
                </c:pt>
                <c:pt idx="784">
                  <c:v>218843645</c:v>
                </c:pt>
                <c:pt idx="785">
                  <c:v>218791811</c:v>
                </c:pt>
                <c:pt idx="786">
                  <c:v>218613188</c:v>
                </c:pt>
                <c:pt idx="787">
                  <c:v>218340595</c:v>
                </c:pt>
                <c:pt idx="788">
                  <c:v>218122627</c:v>
                </c:pt>
                <c:pt idx="789">
                  <c:v>217776646</c:v>
                </c:pt>
                <c:pt idx="790">
                  <c:v>217408513</c:v>
                </c:pt>
                <c:pt idx="791">
                  <c:v>217254604</c:v>
                </c:pt>
                <c:pt idx="792">
                  <c:v>217124280</c:v>
                </c:pt>
                <c:pt idx="793">
                  <c:v>216972543</c:v>
                </c:pt>
                <c:pt idx="794">
                  <c:v>216763646</c:v>
                </c:pt>
                <c:pt idx="795">
                  <c:v>216639112</c:v>
                </c:pt>
                <c:pt idx="796">
                  <c:v>216614388</c:v>
                </c:pt>
                <c:pt idx="797">
                  <c:v>216528528</c:v>
                </c:pt>
                <c:pt idx="798">
                  <c:v>216197492</c:v>
                </c:pt>
                <c:pt idx="799">
                  <c:v>216197492</c:v>
                </c:pt>
                <c:pt idx="800">
                  <c:v>215905815</c:v>
                </c:pt>
                <c:pt idx="801">
                  <c:v>215887717</c:v>
                </c:pt>
                <c:pt idx="802">
                  <c:v>215880014</c:v>
                </c:pt>
                <c:pt idx="803">
                  <c:v>215863606</c:v>
                </c:pt>
                <c:pt idx="804">
                  <c:v>215862692</c:v>
                </c:pt>
                <c:pt idx="805">
                  <c:v>215663859</c:v>
                </c:pt>
                <c:pt idx="806">
                  <c:v>215394738</c:v>
                </c:pt>
                <c:pt idx="807">
                  <c:v>215294342</c:v>
                </c:pt>
                <c:pt idx="808">
                  <c:v>215283742</c:v>
                </c:pt>
                <c:pt idx="809">
                  <c:v>214945591</c:v>
                </c:pt>
                <c:pt idx="810">
                  <c:v>214657577</c:v>
                </c:pt>
                <c:pt idx="811">
                  <c:v>214577242</c:v>
                </c:pt>
                <c:pt idx="812">
                  <c:v>214215889</c:v>
                </c:pt>
                <c:pt idx="813">
                  <c:v>214115531</c:v>
                </c:pt>
                <c:pt idx="814">
                  <c:v>214104620</c:v>
                </c:pt>
                <c:pt idx="815">
                  <c:v>214034224</c:v>
                </c:pt>
                <c:pt idx="816">
                  <c:v>214015089</c:v>
                </c:pt>
                <c:pt idx="817">
                  <c:v>213977285</c:v>
                </c:pt>
                <c:pt idx="818">
                  <c:v>213928762</c:v>
                </c:pt>
                <c:pt idx="819">
                  <c:v>213719942</c:v>
                </c:pt>
                <c:pt idx="820">
                  <c:v>213216216</c:v>
                </c:pt>
                <c:pt idx="821">
                  <c:v>212902372</c:v>
                </c:pt>
                <c:pt idx="822">
                  <c:v>212874864</c:v>
                </c:pt>
                <c:pt idx="823">
                  <c:v>212742720</c:v>
                </c:pt>
                <c:pt idx="824">
                  <c:v>212587173</c:v>
                </c:pt>
                <c:pt idx="825">
                  <c:v>212404396</c:v>
                </c:pt>
                <c:pt idx="826">
                  <c:v>212385533</c:v>
                </c:pt>
                <c:pt idx="827">
                  <c:v>211989043</c:v>
                </c:pt>
                <c:pt idx="828">
                  <c:v>211952420</c:v>
                </c:pt>
                <c:pt idx="829">
                  <c:v>211822697</c:v>
                </c:pt>
                <c:pt idx="830">
                  <c:v>211819354</c:v>
                </c:pt>
                <c:pt idx="831">
                  <c:v>211787511</c:v>
                </c:pt>
                <c:pt idx="832">
                  <c:v>211780824</c:v>
                </c:pt>
                <c:pt idx="833">
                  <c:v>211622535</c:v>
                </c:pt>
                <c:pt idx="834">
                  <c:v>211468235</c:v>
                </c:pt>
                <c:pt idx="835">
                  <c:v>211343479</c:v>
                </c:pt>
                <c:pt idx="836">
                  <c:v>211343479</c:v>
                </c:pt>
                <c:pt idx="837">
                  <c:v>210888950</c:v>
                </c:pt>
                <c:pt idx="838">
                  <c:v>210308099</c:v>
                </c:pt>
                <c:pt idx="839">
                  <c:v>209960527</c:v>
                </c:pt>
                <c:pt idx="840">
                  <c:v>209838559</c:v>
                </c:pt>
                <c:pt idx="841">
                  <c:v>209838559</c:v>
                </c:pt>
                <c:pt idx="842">
                  <c:v>209196298</c:v>
                </c:pt>
                <c:pt idx="843">
                  <c:v>209035668</c:v>
                </c:pt>
                <c:pt idx="844">
                  <c:v>208314186</c:v>
                </c:pt>
                <c:pt idx="845">
                  <c:v>208177026</c:v>
                </c:pt>
                <c:pt idx="846">
                  <c:v>208076205</c:v>
                </c:pt>
                <c:pt idx="847">
                  <c:v>207725639</c:v>
                </c:pt>
                <c:pt idx="848">
                  <c:v>207557117</c:v>
                </c:pt>
                <c:pt idx="849">
                  <c:v>207517509</c:v>
                </c:pt>
                <c:pt idx="850">
                  <c:v>207515725</c:v>
                </c:pt>
                <c:pt idx="851">
                  <c:v>207039844</c:v>
                </c:pt>
                <c:pt idx="852">
                  <c:v>206678440</c:v>
                </c:pt>
                <c:pt idx="853">
                  <c:v>206431050</c:v>
                </c:pt>
                <c:pt idx="854">
                  <c:v>206071502</c:v>
                </c:pt>
                <c:pt idx="855">
                  <c:v>205850169</c:v>
                </c:pt>
                <c:pt idx="856">
                  <c:v>205843612</c:v>
                </c:pt>
                <c:pt idx="857">
                  <c:v>205842393</c:v>
                </c:pt>
                <c:pt idx="858">
                  <c:v>205754447</c:v>
                </c:pt>
                <c:pt idx="859">
                  <c:v>205668210</c:v>
                </c:pt>
                <c:pt idx="860">
                  <c:v>205637183</c:v>
                </c:pt>
                <c:pt idx="861">
                  <c:v>205599393</c:v>
                </c:pt>
                <c:pt idx="862">
                  <c:v>205405498</c:v>
                </c:pt>
                <c:pt idx="863">
                  <c:v>205372791</c:v>
                </c:pt>
                <c:pt idx="864">
                  <c:v>205366737</c:v>
                </c:pt>
                <c:pt idx="865">
                  <c:v>205035819</c:v>
                </c:pt>
                <c:pt idx="866">
                  <c:v>204920882</c:v>
                </c:pt>
                <c:pt idx="867">
                  <c:v>204681899</c:v>
                </c:pt>
                <c:pt idx="868">
                  <c:v>204594016</c:v>
                </c:pt>
                <c:pt idx="869">
                  <c:v>204394183</c:v>
                </c:pt>
                <c:pt idx="870">
                  <c:v>204334455</c:v>
                </c:pt>
                <c:pt idx="871">
                  <c:v>204313400</c:v>
                </c:pt>
                <c:pt idx="872">
                  <c:v>204222000</c:v>
                </c:pt>
                <c:pt idx="873">
                  <c:v>203627753</c:v>
                </c:pt>
                <c:pt idx="874">
                  <c:v>203567857</c:v>
                </c:pt>
                <c:pt idx="875">
                  <c:v>203509374</c:v>
                </c:pt>
                <c:pt idx="876">
                  <c:v>203427584</c:v>
                </c:pt>
                <c:pt idx="877">
                  <c:v>203388341</c:v>
                </c:pt>
                <c:pt idx="878">
                  <c:v>203388186</c:v>
                </c:pt>
                <c:pt idx="879">
                  <c:v>203277636</c:v>
                </c:pt>
                <c:pt idx="880">
                  <c:v>203172417</c:v>
                </c:pt>
                <c:pt idx="881">
                  <c:v>202292902</c:v>
                </c:pt>
                <c:pt idx="882">
                  <c:v>202084756</c:v>
                </c:pt>
                <c:pt idx="883">
                  <c:v>201957688</c:v>
                </c:pt>
                <c:pt idx="884">
                  <c:v>201634991</c:v>
                </c:pt>
                <c:pt idx="885">
                  <c:v>201585328</c:v>
                </c:pt>
                <c:pt idx="886">
                  <c:v>201545517</c:v>
                </c:pt>
                <c:pt idx="887">
                  <c:v>200811689</c:v>
                </c:pt>
                <c:pt idx="888">
                  <c:v>200687492</c:v>
                </c:pt>
                <c:pt idx="889">
                  <c:v>200512643</c:v>
                </c:pt>
                <c:pt idx="890">
                  <c:v>199850315</c:v>
                </c:pt>
                <c:pt idx="891">
                  <c:v>199603202</c:v>
                </c:pt>
                <c:pt idx="892">
                  <c:v>199043471</c:v>
                </c:pt>
                <c:pt idx="893">
                  <c:v>199006387</c:v>
                </c:pt>
                <c:pt idx="894">
                  <c:v>199006387</c:v>
                </c:pt>
                <c:pt idx="895">
                  <c:v>198685114</c:v>
                </c:pt>
                <c:pt idx="896">
                  <c:v>198636868</c:v>
                </c:pt>
                <c:pt idx="897">
                  <c:v>198520934</c:v>
                </c:pt>
                <c:pt idx="898">
                  <c:v>198467168</c:v>
                </c:pt>
                <c:pt idx="899">
                  <c:v>198326350</c:v>
                </c:pt>
                <c:pt idx="900">
                  <c:v>198087212</c:v>
                </c:pt>
                <c:pt idx="901">
                  <c:v>197757387</c:v>
                </c:pt>
                <c:pt idx="902">
                  <c:v>197744377</c:v>
                </c:pt>
                <c:pt idx="903">
                  <c:v>197687603</c:v>
                </c:pt>
                <c:pt idx="904">
                  <c:v>197183546</c:v>
                </c:pt>
                <c:pt idx="905">
                  <c:v>197183546</c:v>
                </c:pt>
                <c:pt idx="906">
                  <c:v>197101678</c:v>
                </c:pt>
                <c:pt idx="907">
                  <c:v>197079546</c:v>
                </c:pt>
                <c:pt idx="908">
                  <c:v>196710396</c:v>
                </c:pt>
                <c:pt idx="909">
                  <c:v>196567262</c:v>
                </c:pt>
                <c:pt idx="910">
                  <c:v>196393745</c:v>
                </c:pt>
                <c:pt idx="911">
                  <c:v>196114570</c:v>
                </c:pt>
                <c:pt idx="912">
                  <c:v>195745823</c:v>
                </c:pt>
                <c:pt idx="913">
                  <c:v>195702963</c:v>
                </c:pt>
                <c:pt idx="914">
                  <c:v>195320400</c:v>
                </c:pt>
                <c:pt idx="915">
                  <c:v>195268056</c:v>
                </c:pt>
                <c:pt idx="916">
                  <c:v>195243464</c:v>
                </c:pt>
                <c:pt idx="917">
                  <c:v>195243411</c:v>
                </c:pt>
                <c:pt idx="918">
                  <c:v>194694725</c:v>
                </c:pt>
                <c:pt idx="919">
                  <c:v>194564672</c:v>
                </c:pt>
                <c:pt idx="920">
                  <c:v>194137403</c:v>
                </c:pt>
                <c:pt idx="921">
                  <c:v>193967670</c:v>
                </c:pt>
                <c:pt idx="922">
                  <c:v>193921372</c:v>
                </c:pt>
                <c:pt idx="923">
                  <c:v>193772504</c:v>
                </c:pt>
                <c:pt idx="924">
                  <c:v>193764664</c:v>
                </c:pt>
                <c:pt idx="925">
                  <c:v>193678298</c:v>
                </c:pt>
                <c:pt idx="926">
                  <c:v>193355800</c:v>
                </c:pt>
                <c:pt idx="927">
                  <c:v>192927708</c:v>
                </c:pt>
                <c:pt idx="928">
                  <c:v>192907684</c:v>
                </c:pt>
                <c:pt idx="929">
                  <c:v>192330738</c:v>
                </c:pt>
                <c:pt idx="930">
                  <c:v>192330738</c:v>
                </c:pt>
                <c:pt idx="931">
                  <c:v>191502426</c:v>
                </c:pt>
                <c:pt idx="932">
                  <c:v>191466556</c:v>
                </c:pt>
                <c:pt idx="933">
                  <c:v>190539357</c:v>
                </c:pt>
                <c:pt idx="934">
                  <c:v>190538630</c:v>
                </c:pt>
                <c:pt idx="935">
                  <c:v>190400157</c:v>
                </c:pt>
                <c:pt idx="936">
                  <c:v>190304772</c:v>
                </c:pt>
                <c:pt idx="937">
                  <c:v>190213455</c:v>
                </c:pt>
                <c:pt idx="938">
                  <c:v>189859560</c:v>
                </c:pt>
                <c:pt idx="939">
                  <c:v>189396380</c:v>
                </c:pt>
                <c:pt idx="940">
                  <c:v>189176423</c:v>
                </c:pt>
                <c:pt idx="941">
                  <c:v>189017596</c:v>
                </c:pt>
                <c:pt idx="942">
                  <c:v>189015611</c:v>
                </c:pt>
                <c:pt idx="943">
                  <c:v>188498619</c:v>
                </c:pt>
                <c:pt idx="944">
                  <c:v>188133322</c:v>
                </c:pt>
                <c:pt idx="945">
                  <c:v>188133322</c:v>
                </c:pt>
                <c:pt idx="946">
                  <c:v>187884007</c:v>
                </c:pt>
                <c:pt idx="947">
                  <c:v>187733202</c:v>
                </c:pt>
                <c:pt idx="948">
                  <c:v>187436818</c:v>
                </c:pt>
                <c:pt idx="949">
                  <c:v>187361754</c:v>
                </c:pt>
                <c:pt idx="950">
                  <c:v>187281115</c:v>
                </c:pt>
                <c:pt idx="951">
                  <c:v>187170704</c:v>
                </c:pt>
                <c:pt idx="952">
                  <c:v>187134117</c:v>
                </c:pt>
                <c:pt idx="953">
                  <c:v>186883563</c:v>
                </c:pt>
                <c:pt idx="954">
                  <c:v>186797986</c:v>
                </c:pt>
                <c:pt idx="955">
                  <c:v>186797986</c:v>
                </c:pt>
                <c:pt idx="956">
                  <c:v>186303759</c:v>
                </c:pt>
                <c:pt idx="957">
                  <c:v>186167139</c:v>
                </c:pt>
                <c:pt idx="958">
                  <c:v>186053725</c:v>
                </c:pt>
                <c:pt idx="959">
                  <c:v>186003591</c:v>
                </c:pt>
                <c:pt idx="960">
                  <c:v>185991646</c:v>
                </c:pt>
                <c:pt idx="961">
                  <c:v>185770310</c:v>
                </c:pt>
                <c:pt idx="962">
                  <c:v>185400345</c:v>
                </c:pt>
                <c:pt idx="963">
                  <c:v>185382813</c:v>
                </c:pt>
                <c:pt idx="964">
                  <c:v>185260553</c:v>
                </c:pt>
                <c:pt idx="965">
                  <c:v>184928542</c:v>
                </c:pt>
                <c:pt idx="966">
                  <c:v>184928542</c:v>
                </c:pt>
                <c:pt idx="967">
                  <c:v>184827559</c:v>
                </c:pt>
                <c:pt idx="968">
                  <c:v>184367145</c:v>
                </c:pt>
                <c:pt idx="969">
                  <c:v>183936074</c:v>
                </c:pt>
                <c:pt idx="970">
                  <c:v>183887723</c:v>
                </c:pt>
                <c:pt idx="971">
                  <c:v>183658498</c:v>
                </c:pt>
                <c:pt idx="972">
                  <c:v>183611771</c:v>
                </c:pt>
                <c:pt idx="973">
                  <c:v>183510278</c:v>
                </c:pt>
                <c:pt idx="974">
                  <c:v>183510278</c:v>
                </c:pt>
                <c:pt idx="975">
                  <c:v>183428689</c:v>
                </c:pt>
                <c:pt idx="976">
                  <c:v>183348429</c:v>
                </c:pt>
                <c:pt idx="977">
                  <c:v>183097323</c:v>
                </c:pt>
                <c:pt idx="978">
                  <c:v>183031272</c:v>
                </c:pt>
                <c:pt idx="979">
                  <c:v>183018522</c:v>
                </c:pt>
                <c:pt idx="980">
                  <c:v>182968902</c:v>
                </c:pt>
                <c:pt idx="981">
                  <c:v>182291969</c:v>
                </c:pt>
                <c:pt idx="982">
                  <c:v>182290266</c:v>
                </c:pt>
                <c:pt idx="983">
                  <c:v>182290266</c:v>
                </c:pt>
                <c:pt idx="984">
                  <c:v>182057016</c:v>
                </c:pt>
                <c:pt idx="985">
                  <c:v>182016617</c:v>
                </c:pt>
                <c:pt idx="986">
                  <c:v>182016617</c:v>
                </c:pt>
                <c:pt idx="987">
                  <c:v>181674817</c:v>
                </c:pt>
                <c:pt idx="988">
                  <c:v>181489203</c:v>
                </c:pt>
                <c:pt idx="989">
                  <c:v>181325565</c:v>
                </c:pt>
                <c:pt idx="990">
                  <c:v>181239132</c:v>
                </c:pt>
                <c:pt idx="991">
                  <c:v>181096164</c:v>
                </c:pt>
                <c:pt idx="992">
                  <c:v>181001478</c:v>
                </c:pt>
                <c:pt idx="993">
                  <c:v>180906076</c:v>
                </c:pt>
                <c:pt idx="994">
                  <c:v>180630907</c:v>
                </c:pt>
                <c:pt idx="995">
                  <c:v>180622424</c:v>
                </c:pt>
                <c:pt idx="996">
                  <c:v>180613824</c:v>
                </c:pt>
                <c:pt idx="997">
                  <c:v>180563636</c:v>
                </c:pt>
                <c:pt idx="998">
                  <c:v>180557550</c:v>
                </c:pt>
                <c:pt idx="999">
                  <c:v>179968873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E-41C4-A549-15D1FD2B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73759"/>
        <c:axId val="1017492015"/>
      </c:scatterChart>
      <c:valAx>
        <c:axId val="18234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92015"/>
        <c:crosses val="autoZero"/>
        <c:crossBetween val="midCat"/>
      </c:valAx>
      <c:valAx>
        <c:axId val="10174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,&quot;B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04-4388-889E-CBFA6FA3AF2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4-4388-889E-CBFA6FA3AF24}"/>
              </c:ext>
            </c:extLst>
          </c:dPt>
          <c:dLbls>
            <c:dLbl>
              <c:idx val="0"/>
              <c:layout>
                <c:manualLayout>
                  <c:x val="0.12705530642750373"/>
                  <c:y val="5.09259259259258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55EB795A-99A9-49DB-8EB8-2FD4AB496296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F04-4388-889E-CBFA6FA3AF24}"/>
                </c:ext>
              </c:extLst>
            </c:dLbl>
            <c:dLbl>
              <c:idx val="1"/>
              <c:layout>
                <c:manualLayout>
                  <c:x val="-0.17052157378722752"/>
                  <c:y val="7.298483522892970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8B67AFA5-836F-42E4-815E-BD5ACF56B867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145876502279321"/>
                      <c:h val="0.1423301254009915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04-4388-889E-CBFA6FA3AF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'hollywood data'!$AF$1:$AG$1</c:f>
              <c:strCache>
                <c:ptCount val="2"/>
                <c:pt idx="0">
                  <c:v>world sales %</c:v>
                </c:pt>
                <c:pt idx="1">
                  <c:v>international sales %</c:v>
                </c:pt>
              </c:strCache>
            </c:strRef>
          </c:cat>
          <c:val>
            <c:numRef>
              <c:f>'hollywood data'!$AF$2:$AG$2</c:f>
              <c:numCache>
                <c:formatCode>0.00,,,"B"</c:formatCode>
                <c:ptCount val="2"/>
                <c:pt idx="0">
                  <c:v>422843049.22399998</c:v>
                </c:pt>
                <c:pt idx="1">
                  <c:v>264088996.31099999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4-4388-889E-CBFA6FA3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%</a:t>
            </a:r>
            <a:r>
              <a:rPr lang="en-IN" b="1" baseline="0">
                <a:solidFill>
                  <a:sysClr val="windowText" lastClr="000000"/>
                </a:solidFill>
              </a:rPr>
              <a:t> in various sales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68818897637795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E6-45C3-B610-7D0B8CA4D0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E6-45C3-B610-7D0B8CA4D0E4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BE6-45C3-B610-7D0B8CA4D0E4}"/>
              </c:ext>
            </c:extLst>
          </c:dPt>
          <c:dLbls>
            <c:dLbl>
              <c:idx val="0"/>
              <c:layout>
                <c:manualLayout>
                  <c:x val="0.13333333333333322"/>
                  <c:y val="4.6296296296296294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3A784FAB-6064-4C7C-B481-11E96C3DD2B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3137"/>
                        <a:gd name="adj2" fmla="val 17451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BE6-45C3-B610-7D0B8CA4D0E4}"/>
                </c:ext>
              </c:extLst>
            </c:dLbl>
            <c:dLbl>
              <c:idx val="1"/>
              <c:layout>
                <c:manualLayout>
                  <c:x val="-0.12500000000000003"/>
                  <c:y val="2.77777777777777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8852DF3B-764C-44A0-A350-580B99B7EE57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07504"/>
                        <a:gd name="adj2" fmla="val -7007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BE6-45C3-B610-7D0B8CA4D0E4}"/>
                </c:ext>
              </c:extLst>
            </c:dLbl>
            <c:dLbl>
              <c:idx val="2"/>
              <c:layout>
                <c:manualLayout>
                  <c:x val="-0.15"/>
                  <c:y val="-9.259259259259261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26C1BE82-0B63-4483-BA75-E6AF984BDD90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7864"/>
                        <a:gd name="adj2" fmla="val 12215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BE6-45C3-B610-7D0B8CA4D0E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'hollywood data'!$AF$1:$AH$1</c:f>
              <c:strCache>
                <c:ptCount val="3"/>
                <c:pt idx="0">
                  <c:v>world sales %</c:v>
                </c:pt>
                <c:pt idx="1">
                  <c:v>international sales %</c:v>
                </c:pt>
                <c:pt idx="2">
                  <c:v>domestic sales</c:v>
                </c:pt>
              </c:strCache>
            </c:strRef>
          </c:cat>
          <c:val>
            <c:numRef>
              <c:f>'hollywood data'!$AF$2:$AH$2</c:f>
              <c:numCache>
                <c:formatCode>0.00,,,"B"</c:formatCode>
                <c:ptCount val="3"/>
                <c:pt idx="0">
                  <c:v>422843049.22399998</c:v>
                </c:pt>
                <c:pt idx="1">
                  <c:v>264088996.31099999</c:v>
                </c:pt>
                <c:pt idx="2">
                  <c:v>164640521.67300001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6-45C3-B610-7D0B8CA4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top</a:t>
            </a:r>
            <a:r>
              <a:rPr lang="en-US" sz="1800" b="1" baseline="0">
                <a:solidFill>
                  <a:schemeClr val="tx1"/>
                </a:solidFill>
              </a:rPr>
              <a:t> 5 budget movies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72000">
                <a:srgbClr val="0070C0"/>
              </a:gs>
              <a:gs pos="0">
                <a:schemeClr val="accent1">
                  <a:lumMod val="45000"/>
                  <a:lumOff val="55000"/>
                </a:schemeClr>
              </a:gs>
              <a:gs pos="89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72000">
                <a:srgbClr val="0070C0"/>
              </a:gs>
              <a:gs pos="0">
                <a:schemeClr val="accent1">
                  <a:lumMod val="45000"/>
                  <a:lumOff val="55000"/>
                </a:schemeClr>
              </a:gs>
              <a:gs pos="89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</c:pivotFmt>
      <c:pivotFmt>
        <c:idx val="2"/>
        <c:spPr>
          <a:gradFill>
            <a:gsLst>
              <a:gs pos="72000">
                <a:srgbClr val="0070C0"/>
              </a:gs>
              <a:gs pos="0">
                <a:schemeClr val="accent1">
                  <a:lumMod val="45000"/>
                  <a:lumOff val="55000"/>
                </a:schemeClr>
              </a:gs>
              <a:gs pos="89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4000">
                <a:srgbClr val="0070C0"/>
              </a:gs>
              <a:gs pos="84000">
                <a:srgbClr val="FF0000"/>
              </a:gs>
            </a:gsLst>
            <a:lin ang="10800000" scaled="0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4000">
                <a:srgbClr val="0070C0"/>
              </a:gs>
              <a:gs pos="84000">
                <a:srgbClr val="FF0000"/>
              </a:gs>
            </a:gsLst>
            <a:lin ang="10800000" scaled="0"/>
          </a:gradFill>
          <a:ln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5506810530615693"/>
          <c:y val="0.30186280981344393"/>
          <c:w val="0.45095455420487468"/>
          <c:h val="0.593346771024879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pivot!$E$9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4000">
                  <a:srgbClr val="0070C0"/>
                </a:gs>
                <a:gs pos="84000">
                  <a:srgbClr val="FF0000"/>
                </a:gs>
              </a:gsLst>
              <a:lin ang="108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pivot!$D$10:$D$15</c:f>
              <c:strCache>
                <c:ptCount val="5"/>
                <c:pt idx="0">
                  <c:v>Avengers: Endgame</c:v>
                </c:pt>
                <c:pt idx="1">
                  <c:v>Star Wars: Episode VIII - The Last Jedi</c:v>
                </c:pt>
                <c:pt idx="2">
                  <c:v>The Lion King</c:v>
                </c:pt>
                <c:pt idx="3">
                  <c:v>Pirates of the Caribbean: At World's End</c:v>
                </c:pt>
                <c:pt idx="4">
                  <c:v>Mission: Impossible - Dead Reckoning Part One</c:v>
                </c:pt>
              </c:strCache>
            </c:strRef>
          </c:cat>
          <c:val>
            <c:numRef>
              <c:f>pivot!$E$10:$E$15</c:f>
              <c:numCache>
                <c:formatCode>0.0,,"M"</c:formatCode>
                <c:ptCount val="5"/>
                <c:pt idx="0">
                  <c:v>356000000</c:v>
                </c:pt>
                <c:pt idx="1">
                  <c:v>317000000</c:v>
                </c:pt>
                <c:pt idx="2">
                  <c:v>305000000</c:v>
                </c:pt>
                <c:pt idx="3">
                  <c:v>300000000</c:v>
                </c:pt>
                <c:pt idx="4">
                  <c:v>291000000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AEF-AF95-7CA5D47563A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17489135"/>
        <c:axId val="1017486255"/>
      </c:barChart>
      <c:catAx>
        <c:axId val="1017489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86255"/>
        <c:crosses val="autoZero"/>
        <c:auto val="1"/>
        <c:lblAlgn val="ctr"/>
        <c:lblOffset val="100"/>
        <c:noMultiLvlLbl val="0"/>
      </c:catAx>
      <c:valAx>
        <c:axId val="1017486255"/>
        <c:scaling>
          <c:orientation val="minMax"/>
        </c:scaling>
        <c:delete val="0"/>
        <c:axPos val="t"/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8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budget</a:t>
            </a:r>
            <a:r>
              <a:rPr lang="en-IN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v/s world wide sales</a:t>
            </a:r>
            <a:endParaRPr lang="en-IN" sz="16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18663534673256835"/>
          <c:y val="7.1192038749396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28730975263929"/>
          <c:y val="0.21183200472670291"/>
          <c:w val="0.7459541381659297"/>
          <c:h val="0.701796543243464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96000">
                    <a:srgbClr val="0070C0"/>
                  </a:gs>
                  <a:gs pos="26000">
                    <a:srgbClr val="FF0000"/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'hollywood data'!$E$2:$E$1002</c:f>
              <c:numCache>
                <c:formatCode>0.0,,"M"</c:formatCode>
                <c:ptCount val="1001"/>
                <c:pt idx="0">
                  <c:v>237000000</c:v>
                </c:pt>
                <c:pt idx="1">
                  <c:v>356000000</c:v>
                </c:pt>
                <c:pt idx="3">
                  <c:v>200000000</c:v>
                </c:pt>
                <c:pt idx="4">
                  <c:v>245000000</c:v>
                </c:pt>
                <c:pt idx="7">
                  <c:v>150000000</c:v>
                </c:pt>
                <c:pt idx="8">
                  <c:v>260000000</c:v>
                </c:pt>
                <c:pt idx="9">
                  <c:v>220000000</c:v>
                </c:pt>
                <c:pt idx="10">
                  <c:v>190000000</c:v>
                </c:pt>
                <c:pt idx="12">
                  <c:v>150000000</c:v>
                </c:pt>
                <c:pt idx="14">
                  <c:v>250000000</c:v>
                </c:pt>
                <c:pt idx="18">
                  <c:v>317000000</c:v>
                </c:pt>
                <c:pt idx="19">
                  <c:v>170000000</c:v>
                </c:pt>
                <c:pt idx="20">
                  <c:v>150000000</c:v>
                </c:pt>
                <c:pt idx="21">
                  <c:v>160000000</c:v>
                </c:pt>
                <c:pt idx="23">
                  <c:v>250000000</c:v>
                </c:pt>
                <c:pt idx="24">
                  <c:v>200000000</c:v>
                </c:pt>
                <c:pt idx="25">
                  <c:v>74000000</c:v>
                </c:pt>
                <c:pt idx="26">
                  <c:v>250000000</c:v>
                </c:pt>
                <c:pt idx="28">
                  <c:v>94000000</c:v>
                </c:pt>
                <c:pt idx="29">
                  <c:v>200000000</c:v>
                </c:pt>
                <c:pt idx="30">
                  <c:v>160000000</c:v>
                </c:pt>
                <c:pt idx="31">
                  <c:v>160000000</c:v>
                </c:pt>
                <c:pt idx="32">
                  <c:v>195000000</c:v>
                </c:pt>
                <c:pt idx="33">
                  <c:v>63000000</c:v>
                </c:pt>
                <c:pt idx="34">
                  <c:v>210000000</c:v>
                </c:pt>
                <c:pt idx="35">
                  <c:v>250000000</c:v>
                </c:pt>
                <c:pt idx="36">
                  <c:v>275000000</c:v>
                </c:pt>
                <c:pt idx="37">
                  <c:v>55000000</c:v>
                </c:pt>
                <c:pt idx="38">
                  <c:v>200000000</c:v>
                </c:pt>
                <c:pt idx="39">
                  <c:v>200000000</c:v>
                </c:pt>
                <c:pt idx="40">
                  <c:v>225000000</c:v>
                </c:pt>
                <c:pt idx="41">
                  <c:v>200000000</c:v>
                </c:pt>
                <c:pt idx="42">
                  <c:v>183000000</c:v>
                </c:pt>
                <c:pt idx="43">
                  <c:v>250000000</c:v>
                </c:pt>
                <c:pt idx="44">
                  <c:v>80000000</c:v>
                </c:pt>
                <c:pt idx="46">
                  <c:v>115000000</c:v>
                </c:pt>
                <c:pt idx="48">
                  <c:v>200000000</c:v>
                </c:pt>
                <c:pt idx="49">
                  <c:v>125000000</c:v>
                </c:pt>
                <c:pt idx="51">
                  <c:v>185000000</c:v>
                </c:pt>
                <c:pt idx="53">
                  <c:v>90000000</c:v>
                </c:pt>
                <c:pt idx="55">
                  <c:v>76000000</c:v>
                </c:pt>
                <c:pt idx="56">
                  <c:v>45000000</c:v>
                </c:pt>
                <c:pt idx="57">
                  <c:v>175000000</c:v>
                </c:pt>
                <c:pt idx="59">
                  <c:v>300000000</c:v>
                </c:pt>
                <c:pt idx="62">
                  <c:v>94000000</c:v>
                </c:pt>
                <c:pt idx="63">
                  <c:v>150000000</c:v>
                </c:pt>
                <c:pt idx="64">
                  <c:v>94000000</c:v>
                </c:pt>
                <c:pt idx="66">
                  <c:v>250000000</c:v>
                </c:pt>
                <c:pt idx="67">
                  <c:v>150000000</c:v>
                </c:pt>
                <c:pt idx="69">
                  <c:v>100000000</c:v>
                </c:pt>
                <c:pt idx="70">
                  <c:v>52000000</c:v>
                </c:pt>
                <c:pt idx="72">
                  <c:v>93000000</c:v>
                </c:pt>
                <c:pt idx="73">
                  <c:v>150000000</c:v>
                </c:pt>
                <c:pt idx="74">
                  <c:v>258000000</c:v>
                </c:pt>
                <c:pt idx="75">
                  <c:v>75000000</c:v>
                </c:pt>
                <c:pt idx="76">
                  <c:v>90000000</c:v>
                </c:pt>
                <c:pt idx="77">
                  <c:v>245000000</c:v>
                </c:pt>
                <c:pt idx="78">
                  <c:v>175000000</c:v>
                </c:pt>
                <c:pt idx="79">
                  <c:v>95000000</c:v>
                </c:pt>
                <c:pt idx="80">
                  <c:v>250000000</c:v>
                </c:pt>
                <c:pt idx="81">
                  <c:v>30100000</c:v>
                </c:pt>
                <c:pt idx="82">
                  <c:v>113000000</c:v>
                </c:pt>
                <c:pt idx="83">
                  <c:v>130000000</c:v>
                </c:pt>
                <c:pt idx="84">
                  <c:v>200000000</c:v>
                </c:pt>
                <c:pt idx="86">
                  <c:v>175000000</c:v>
                </c:pt>
                <c:pt idx="87">
                  <c:v>100000000</c:v>
                </c:pt>
                <c:pt idx="88">
                  <c:v>180000000</c:v>
                </c:pt>
                <c:pt idx="89">
                  <c:v>120000000</c:v>
                </c:pt>
                <c:pt idx="91">
                  <c:v>160000000</c:v>
                </c:pt>
                <c:pt idx="92">
                  <c:v>200000000</c:v>
                </c:pt>
                <c:pt idx="93">
                  <c:v>139000000</c:v>
                </c:pt>
                <c:pt idx="94">
                  <c:v>149000000</c:v>
                </c:pt>
                <c:pt idx="95">
                  <c:v>149000000</c:v>
                </c:pt>
                <c:pt idx="96">
                  <c:v>75000000</c:v>
                </c:pt>
                <c:pt idx="98">
                  <c:v>180000000</c:v>
                </c:pt>
                <c:pt idx="99">
                  <c:v>160000000</c:v>
                </c:pt>
                <c:pt idx="100">
                  <c:v>125000000</c:v>
                </c:pt>
                <c:pt idx="101">
                  <c:v>130000000</c:v>
                </c:pt>
                <c:pt idx="102">
                  <c:v>230000000</c:v>
                </c:pt>
                <c:pt idx="103">
                  <c:v>10500000</c:v>
                </c:pt>
                <c:pt idx="104">
                  <c:v>178000000</c:v>
                </c:pt>
                <c:pt idx="105">
                  <c:v>200000000</c:v>
                </c:pt>
                <c:pt idx="106">
                  <c:v>185000000</c:v>
                </c:pt>
                <c:pt idx="107">
                  <c:v>200000000</c:v>
                </c:pt>
                <c:pt idx="108">
                  <c:v>160000000</c:v>
                </c:pt>
                <c:pt idx="109">
                  <c:v>110000000</c:v>
                </c:pt>
                <c:pt idx="110">
                  <c:v>58000000</c:v>
                </c:pt>
                <c:pt idx="111">
                  <c:v>11000000</c:v>
                </c:pt>
                <c:pt idx="113">
                  <c:v>170000000</c:v>
                </c:pt>
                <c:pt idx="116">
                  <c:v>200000000</c:v>
                </c:pt>
                <c:pt idx="117">
                  <c:v>125000000</c:v>
                </c:pt>
                <c:pt idx="118">
                  <c:v>180000000</c:v>
                </c:pt>
                <c:pt idx="119">
                  <c:v>230000000</c:v>
                </c:pt>
                <c:pt idx="120">
                  <c:v>125000000</c:v>
                </c:pt>
                <c:pt idx="121">
                  <c:v>165000000</c:v>
                </c:pt>
                <c:pt idx="122">
                  <c:v>100000000</c:v>
                </c:pt>
                <c:pt idx="123">
                  <c:v>145000000</c:v>
                </c:pt>
                <c:pt idx="124">
                  <c:v>175000000</c:v>
                </c:pt>
                <c:pt idx="125">
                  <c:v>200000000</c:v>
                </c:pt>
                <c:pt idx="126">
                  <c:v>180000000</c:v>
                </c:pt>
                <c:pt idx="128">
                  <c:v>150000000</c:v>
                </c:pt>
                <c:pt idx="129">
                  <c:v>175000000</c:v>
                </c:pt>
                <c:pt idx="132">
                  <c:v>170000000</c:v>
                </c:pt>
                <c:pt idx="133">
                  <c:v>110000000</c:v>
                </c:pt>
                <c:pt idx="134">
                  <c:v>50000000</c:v>
                </c:pt>
                <c:pt idx="135">
                  <c:v>170000000</c:v>
                </c:pt>
                <c:pt idx="136">
                  <c:v>150000000</c:v>
                </c:pt>
                <c:pt idx="139">
                  <c:v>165000000</c:v>
                </c:pt>
                <c:pt idx="140">
                  <c:v>35000000</c:v>
                </c:pt>
                <c:pt idx="142">
                  <c:v>68000000</c:v>
                </c:pt>
                <c:pt idx="143">
                  <c:v>145000000</c:v>
                </c:pt>
                <c:pt idx="144">
                  <c:v>52000000</c:v>
                </c:pt>
                <c:pt idx="145">
                  <c:v>78000000</c:v>
                </c:pt>
                <c:pt idx="149">
                  <c:v>150000000</c:v>
                </c:pt>
                <c:pt idx="150">
                  <c:v>55000000</c:v>
                </c:pt>
                <c:pt idx="151">
                  <c:v>165000000</c:v>
                </c:pt>
                <c:pt idx="152">
                  <c:v>40000000</c:v>
                </c:pt>
                <c:pt idx="153">
                  <c:v>225000000</c:v>
                </c:pt>
                <c:pt idx="154">
                  <c:v>80000000</c:v>
                </c:pt>
                <c:pt idx="155">
                  <c:v>150000000</c:v>
                </c:pt>
                <c:pt idx="157">
                  <c:v>165000000</c:v>
                </c:pt>
                <c:pt idx="158">
                  <c:v>200000000</c:v>
                </c:pt>
                <c:pt idx="159">
                  <c:v>140000000</c:v>
                </c:pt>
                <c:pt idx="160">
                  <c:v>225000000</c:v>
                </c:pt>
                <c:pt idx="161">
                  <c:v>115000000</c:v>
                </c:pt>
                <c:pt idx="162">
                  <c:v>160000000</c:v>
                </c:pt>
                <c:pt idx="163">
                  <c:v>170000000</c:v>
                </c:pt>
                <c:pt idx="164">
                  <c:v>75000000</c:v>
                </c:pt>
                <c:pt idx="165">
                  <c:v>130000000</c:v>
                </c:pt>
                <c:pt idx="166">
                  <c:v>92000000</c:v>
                </c:pt>
                <c:pt idx="167">
                  <c:v>108000000</c:v>
                </c:pt>
                <c:pt idx="168">
                  <c:v>150000000</c:v>
                </c:pt>
                <c:pt idx="170">
                  <c:v>125000000</c:v>
                </c:pt>
                <c:pt idx="171">
                  <c:v>200000000</c:v>
                </c:pt>
                <c:pt idx="172">
                  <c:v>150000000</c:v>
                </c:pt>
                <c:pt idx="174">
                  <c:v>145000000</c:v>
                </c:pt>
                <c:pt idx="175">
                  <c:v>97000000</c:v>
                </c:pt>
                <c:pt idx="176">
                  <c:v>73000000</c:v>
                </c:pt>
                <c:pt idx="177">
                  <c:v>150000000</c:v>
                </c:pt>
                <c:pt idx="178">
                  <c:v>30000000</c:v>
                </c:pt>
                <c:pt idx="179">
                  <c:v>120000000</c:v>
                </c:pt>
                <c:pt idx="180">
                  <c:v>175000000</c:v>
                </c:pt>
                <c:pt idx="181">
                  <c:v>217000000</c:v>
                </c:pt>
                <c:pt idx="182">
                  <c:v>150000000</c:v>
                </c:pt>
                <c:pt idx="183">
                  <c:v>132000000</c:v>
                </c:pt>
                <c:pt idx="184">
                  <c:v>260000000</c:v>
                </c:pt>
                <c:pt idx="185">
                  <c:v>200000000</c:v>
                </c:pt>
                <c:pt idx="186">
                  <c:v>90000000</c:v>
                </c:pt>
                <c:pt idx="187">
                  <c:v>135000000</c:v>
                </c:pt>
                <c:pt idx="188">
                  <c:v>80000000</c:v>
                </c:pt>
                <c:pt idx="189">
                  <c:v>140000000</c:v>
                </c:pt>
                <c:pt idx="190">
                  <c:v>150000000</c:v>
                </c:pt>
                <c:pt idx="191">
                  <c:v>115000000</c:v>
                </c:pt>
                <c:pt idx="194">
                  <c:v>40000000</c:v>
                </c:pt>
                <c:pt idx="196">
                  <c:v>291000000</c:v>
                </c:pt>
                <c:pt idx="197">
                  <c:v>185000000</c:v>
                </c:pt>
                <c:pt idx="198">
                  <c:v>110000000</c:v>
                </c:pt>
                <c:pt idx="199">
                  <c:v>200000000</c:v>
                </c:pt>
                <c:pt idx="200">
                  <c:v>207000000</c:v>
                </c:pt>
                <c:pt idx="201">
                  <c:v>130000000</c:v>
                </c:pt>
                <c:pt idx="203">
                  <c:v>140000000</c:v>
                </c:pt>
                <c:pt idx="204">
                  <c:v>125000000</c:v>
                </c:pt>
                <c:pt idx="205">
                  <c:v>50000000</c:v>
                </c:pt>
                <c:pt idx="206">
                  <c:v>58800000</c:v>
                </c:pt>
                <c:pt idx="207">
                  <c:v>125000000</c:v>
                </c:pt>
                <c:pt idx="209">
                  <c:v>178000000</c:v>
                </c:pt>
                <c:pt idx="211">
                  <c:v>69000000</c:v>
                </c:pt>
                <c:pt idx="212">
                  <c:v>95000000</c:v>
                </c:pt>
                <c:pt idx="214">
                  <c:v>190000000</c:v>
                </c:pt>
                <c:pt idx="215">
                  <c:v>185000000</c:v>
                </c:pt>
                <c:pt idx="216">
                  <c:v>18000000</c:v>
                </c:pt>
                <c:pt idx="217">
                  <c:v>75000000</c:v>
                </c:pt>
                <c:pt idx="218">
                  <c:v>135000000</c:v>
                </c:pt>
                <c:pt idx="219">
                  <c:v>130000000</c:v>
                </c:pt>
                <c:pt idx="220">
                  <c:v>175000000</c:v>
                </c:pt>
                <c:pt idx="221">
                  <c:v>80000000</c:v>
                </c:pt>
                <c:pt idx="223">
                  <c:v>100000000</c:v>
                </c:pt>
                <c:pt idx="224">
                  <c:v>75000000</c:v>
                </c:pt>
                <c:pt idx="225">
                  <c:v>160000000</c:v>
                </c:pt>
                <c:pt idx="226">
                  <c:v>129000000</c:v>
                </c:pt>
                <c:pt idx="227">
                  <c:v>90000000</c:v>
                </c:pt>
                <c:pt idx="228">
                  <c:v>80000000</c:v>
                </c:pt>
                <c:pt idx="229">
                  <c:v>180000000</c:v>
                </c:pt>
                <c:pt idx="230">
                  <c:v>145000000</c:v>
                </c:pt>
                <c:pt idx="231">
                  <c:v>102000000</c:v>
                </c:pt>
                <c:pt idx="232">
                  <c:v>130000000</c:v>
                </c:pt>
                <c:pt idx="234">
                  <c:v>22000000</c:v>
                </c:pt>
                <c:pt idx="235">
                  <c:v>28000000</c:v>
                </c:pt>
                <c:pt idx="236">
                  <c:v>103000000</c:v>
                </c:pt>
                <c:pt idx="237">
                  <c:v>103000000</c:v>
                </c:pt>
                <c:pt idx="238">
                  <c:v>175000000</c:v>
                </c:pt>
                <c:pt idx="239">
                  <c:v>90000000</c:v>
                </c:pt>
                <c:pt idx="240">
                  <c:v>165000000</c:v>
                </c:pt>
                <c:pt idx="241">
                  <c:v>92000000</c:v>
                </c:pt>
                <c:pt idx="242">
                  <c:v>215000000</c:v>
                </c:pt>
                <c:pt idx="243">
                  <c:v>125000000</c:v>
                </c:pt>
                <c:pt idx="244">
                  <c:v>185000000</c:v>
                </c:pt>
                <c:pt idx="245">
                  <c:v>150000000</c:v>
                </c:pt>
                <c:pt idx="246">
                  <c:v>60000000</c:v>
                </c:pt>
                <c:pt idx="247">
                  <c:v>110000000</c:v>
                </c:pt>
                <c:pt idx="249">
                  <c:v>150000000</c:v>
                </c:pt>
                <c:pt idx="250">
                  <c:v>125000000</c:v>
                </c:pt>
                <c:pt idx="251">
                  <c:v>81000000</c:v>
                </c:pt>
                <c:pt idx="252">
                  <c:v>15000000</c:v>
                </c:pt>
                <c:pt idx="253">
                  <c:v>90000000</c:v>
                </c:pt>
                <c:pt idx="254">
                  <c:v>70000000</c:v>
                </c:pt>
                <c:pt idx="255">
                  <c:v>93000000</c:v>
                </c:pt>
                <c:pt idx="257">
                  <c:v>18000000</c:v>
                </c:pt>
                <c:pt idx="258">
                  <c:v>7000000</c:v>
                </c:pt>
                <c:pt idx="260">
                  <c:v>80000000</c:v>
                </c:pt>
                <c:pt idx="261">
                  <c:v>32500000</c:v>
                </c:pt>
                <c:pt idx="262">
                  <c:v>150000000</c:v>
                </c:pt>
                <c:pt idx="263">
                  <c:v>48000000</c:v>
                </c:pt>
                <c:pt idx="264">
                  <c:v>110000000</c:v>
                </c:pt>
                <c:pt idx="265">
                  <c:v>79000000</c:v>
                </c:pt>
                <c:pt idx="266">
                  <c:v>30000000</c:v>
                </c:pt>
                <c:pt idx="267">
                  <c:v>165000000</c:v>
                </c:pt>
                <c:pt idx="269">
                  <c:v>35000000</c:v>
                </c:pt>
                <c:pt idx="270">
                  <c:v>40000000</c:v>
                </c:pt>
                <c:pt idx="271">
                  <c:v>60000000</c:v>
                </c:pt>
                <c:pt idx="272">
                  <c:v>135000000</c:v>
                </c:pt>
                <c:pt idx="273">
                  <c:v>190000000</c:v>
                </c:pt>
                <c:pt idx="274">
                  <c:v>63000000</c:v>
                </c:pt>
                <c:pt idx="275">
                  <c:v>14000000</c:v>
                </c:pt>
                <c:pt idx="276">
                  <c:v>120000000</c:v>
                </c:pt>
                <c:pt idx="278">
                  <c:v>210000000</c:v>
                </c:pt>
                <c:pt idx="279">
                  <c:v>210000000</c:v>
                </c:pt>
                <c:pt idx="281">
                  <c:v>80000000</c:v>
                </c:pt>
                <c:pt idx="282">
                  <c:v>65000000</c:v>
                </c:pt>
                <c:pt idx="283">
                  <c:v>140000000</c:v>
                </c:pt>
                <c:pt idx="286">
                  <c:v>85000000</c:v>
                </c:pt>
                <c:pt idx="288">
                  <c:v>150000000</c:v>
                </c:pt>
                <c:pt idx="289">
                  <c:v>150000000</c:v>
                </c:pt>
                <c:pt idx="290">
                  <c:v>140000000</c:v>
                </c:pt>
                <c:pt idx="291">
                  <c:v>130000000</c:v>
                </c:pt>
                <c:pt idx="292">
                  <c:v>140000000</c:v>
                </c:pt>
                <c:pt idx="293">
                  <c:v>110000000</c:v>
                </c:pt>
                <c:pt idx="294">
                  <c:v>98000000</c:v>
                </c:pt>
                <c:pt idx="295">
                  <c:v>75000000</c:v>
                </c:pt>
                <c:pt idx="296">
                  <c:v>61000000</c:v>
                </c:pt>
                <c:pt idx="298">
                  <c:v>25000000</c:v>
                </c:pt>
                <c:pt idx="299">
                  <c:v>155000000</c:v>
                </c:pt>
                <c:pt idx="300">
                  <c:v>160000000</c:v>
                </c:pt>
                <c:pt idx="302">
                  <c:v>36000000</c:v>
                </c:pt>
                <c:pt idx="303">
                  <c:v>84000000</c:v>
                </c:pt>
                <c:pt idx="304">
                  <c:v>200000000</c:v>
                </c:pt>
                <c:pt idx="306">
                  <c:v>142000000</c:v>
                </c:pt>
                <c:pt idx="307">
                  <c:v>80000000</c:v>
                </c:pt>
                <c:pt idx="308">
                  <c:v>90000000</c:v>
                </c:pt>
                <c:pt idx="309">
                  <c:v>120000000</c:v>
                </c:pt>
                <c:pt idx="310">
                  <c:v>150000000</c:v>
                </c:pt>
                <c:pt idx="313">
                  <c:v>90000000</c:v>
                </c:pt>
                <c:pt idx="314">
                  <c:v>100000000</c:v>
                </c:pt>
                <c:pt idx="315">
                  <c:v>25000000</c:v>
                </c:pt>
                <c:pt idx="316">
                  <c:v>22000000</c:v>
                </c:pt>
                <c:pt idx="317">
                  <c:v>22000000</c:v>
                </c:pt>
                <c:pt idx="318">
                  <c:v>225000000</c:v>
                </c:pt>
                <c:pt idx="319">
                  <c:v>65000000</c:v>
                </c:pt>
                <c:pt idx="321">
                  <c:v>80000000</c:v>
                </c:pt>
                <c:pt idx="322">
                  <c:v>155000000</c:v>
                </c:pt>
                <c:pt idx="323">
                  <c:v>120000000</c:v>
                </c:pt>
                <c:pt idx="324">
                  <c:v>120000000</c:v>
                </c:pt>
                <c:pt idx="325">
                  <c:v>81000000</c:v>
                </c:pt>
                <c:pt idx="326">
                  <c:v>150000000</c:v>
                </c:pt>
                <c:pt idx="327">
                  <c:v>35000000</c:v>
                </c:pt>
                <c:pt idx="329">
                  <c:v>190000000</c:v>
                </c:pt>
                <c:pt idx="330">
                  <c:v>104000000</c:v>
                </c:pt>
                <c:pt idx="331">
                  <c:v>125000000</c:v>
                </c:pt>
                <c:pt idx="332">
                  <c:v>105000000</c:v>
                </c:pt>
                <c:pt idx="333">
                  <c:v>37000000</c:v>
                </c:pt>
                <c:pt idx="335">
                  <c:v>72000000</c:v>
                </c:pt>
                <c:pt idx="336">
                  <c:v>110000000</c:v>
                </c:pt>
                <c:pt idx="339">
                  <c:v>100000000</c:v>
                </c:pt>
                <c:pt idx="341">
                  <c:v>170000000</c:v>
                </c:pt>
                <c:pt idx="342">
                  <c:v>145000000</c:v>
                </c:pt>
                <c:pt idx="343">
                  <c:v>130000000</c:v>
                </c:pt>
                <c:pt idx="344">
                  <c:v>130000000</c:v>
                </c:pt>
                <c:pt idx="345">
                  <c:v>75000000</c:v>
                </c:pt>
                <c:pt idx="348">
                  <c:v>170000000</c:v>
                </c:pt>
                <c:pt idx="349">
                  <c:v>150000000</c:v>
                </c:pt>
                <c:pt idx="350">
                  <c:v>170000000</c:v>
                </c:pt>
                <c:pt idx="351">
                  <c:v>6000000</c:v>
                </c:pt>
                <c:pt idx="354">
                  <c:v>275000000</c:v>
                </c:pt>
                <c:pt idx="355">
                  <c:v>270000000</c:v>
                </c:pt>
                <c:pt idx="357">
                  <c:v>48000000</c:v>
                </c:pt>
                <c:pt idx="358">
                  <c:v>18000000</c:v>
                </c:pt>
                <c:pt idx="359">
                  <c:v>165000000</c:v>
                </c:pt>
                <c:pt idx="360">
                  <c:v>110000000</c:v>
                </c:pt>
                <c:pt idx="362">
                  <c:v>170000000</c:v>
                </c:pt>
                <c:pt idx="363">
                  <c:v>135000000</c:v>
                </c:pt>
                <c:pt idx="364">
                  <c:v>150000000</c:v>
                </c:pt>
                <c:pt idx="365">
                  <c:v>95000000</c:v>
                </c:pt>
                <c:pt idx="366">
                  <c:v>100000000</c:v>
                </c:pt>
                <c:pt idx="367">
                  <c:v>90000000</c:v>
                </c:pt>
                <c:pt idx="369">
                  <c:v>19000000</c:v>
                </c:pt>
                <c:pt idx="370">
                  <c:v>59000000</c:v>
                </c:pt>
                <c:pt idx="373">
                  <c:v>55000000</c:v>
                </c:pt>
                <c:pt idx="374">
                  <c:v>175000000</c:v>
                </c:pt>
                <c:pt idx="375">
                  <c:v>150000000</c:v>
                </c:pt>
                <c:pt idx="377">
                  <c:v>130000000</c:v>
                </c:pt>
                <c:pt idx="378">
                  <c:v>115000000</c:v>
                </c:pt>
                <c:pt idx="379">
                  <c:v>15000000</c:v>
                </c:pt>
                <c:pt idx="380">
                  <c:v>90000000</c:v>
                </c:pt>
                <c:pt idx="381">
                  <c:v>45000000</c:v>
                </c:pt>
                <c:pt idx="382">
                  <c:v>130000000</c:v>
                </c:pt>
                <c:pt idx="383">
                  <c:v>75000000</c:v>
                </c:pt>
                <c:pt idx="384">
                  <c:v>70000000</c:v>
                </c:pt>
                <c:pt idx="386">
                  <c:v>150000000</c:v>
                </c:pt>
                <c:pt idx="387">
                  <c:v>132000000</c:v>
                </c:pt>
                <c:pt idx="388">
                  <c:v>150000000</c:v>
                </c:pt>
                <c:pt idx="389">
                  <c:v>180000000</c:v>
                </c:pt>
                <c:pt idx="390">
                  <c:v>55000000</c:v>
                </c:pt>
                <c:pt idx="391">
                  <c:v>70000000</c:v>
                </c:pt>
                <c:pt idx="392">
                  <c:v>200000000</c:v>
                </c:pt>
                <c:pt idx="393">
                  <c:v>140000000</c:v>
                </c:pt>
                <c:pt idx="394">
                  <c:v>178000000</c:v>
                </c:pt>
                <c:pt idx="395">
                  <c:v>23000000</c:v>
                </c:pt>
                <c:pt idx="396">
                  <c:v>61000000</c:v>
                </c:pt>
                <c:pt idx="398">
                  <c:v>93000000</c:v>
                </c:pt>
                <c:pt idx="399">
                  <c:v>5000000</c:v>
                </c:pt>
                <c:pt idx="400">
                  <c:v>100000000</c:v>
                </c:pt>
                <c:pt idx="401">
                  <c:v>100000000</c:v>
                </c:pt>
                <c:pt idx="402">
                  <c:v>90000000</c:v>
                </c:pt>
                <c:pt idx="403">
                  <c:v>22000000</c:v>
                </c:pt>
                <c:pt idx="404">
                  <c:v>60000000</c:v>
                </c:pt>
                <c:pt idx="406">
                  <c:v>42000000</c:v>
                </c:pt>
                <c:pt idx="407">
                  <c:v>120000000</c:v>
                </c:pt>
                <c:pt idx="408">
                  <c:v>127000000</c:v>
                </c:pt>
                <c:pt idx="409">
                  <c:v>110000000</c:v>
                </c:pt>
                <c:pt idx="410">
                  <c:v>100000000</c:v>
                </c:pt>
                <c:pt idx="411">
                  <c:v>103000000</c:v>
                </c:pt>
                <c:pt idx="412">
                  <c:v>135000000</c:v>
                </c:pt>
                <c:pt idx="414">
                  <c:v>85000000</c:v>
                </c:pt>
                <c:pt idx="415">
                  <c:v>125000000</c:v>
                </c:pt>
                <c:pt idx="416">
                  <c:v>40000000</c:v>
                </c:pt>
                <c:pt idx="418">
                  <c:v>85000000</c:v>
                </c:pt>
                <c:pt idx="419">
                  <c:v>102000000</c:v>
                </c:pt>
                <c:pt idx="422">
                  <c:v>180000000</c:v>
                </c:pt>
                <c:pt idx="423">
                  <c:v>15000000</c:v>
                </c:pt>
                <c:pt idx="425">
                  <c:v>25000000</c:v>
                </c:pt>
                <c:pt idx="426">
                  <c:v>105000000</c:v>
                </c:pt>
                <c:pt idx="427">
                  <c:v>170000000</c:v>
                </c:pt>
                <c:pt idx="428">
                  <c:v>120000000</c:v>
                </c:pt>
                <c:pt idx="429">
                  <c:v>49000000</c:v>
                </c:pt>
                <c:pt idx="430">
                  <c:v>55000000</c:v>
                </c:pt>
                <c:pt idx="431">
                  <c:v>160000000</c:v>
                </c:pt>
                <c:pt idx="432">
                  <c:v>73000000</c:v>
                </c:pt>
                <c:pt idx="434">
                  <c:v>52000000</c:v>
                </c:pt>
                <c:pt idx="435">
                  <c:v>75000000</c:v>
                </c:pt>
                <c:pt idx="436">
                  <c:v>87000000</c:v>
                </c:pt>
                <c:pt idx="437">
                  <c:v>23000000</c:v>
                </c:pt>
                <c:pt idx="438">
                  <c:v>50000000</c:v>
                </c:pt>
                <c:pt idx="439">
                  <c:v>30000000</c:v>
                </c:pt>
                <c:pt idx="440">
                  <c:v>127500000</c:v>
                </c:pt>
                <c:pt idx="441">
                  <c:v>130000000</c:v>
                </c:pt>
                <c:pt idx="443">
                  <c:v>70000000</c:v>
                </c:pt>
                <c:pt idx="444">
                  <c:v>34000000</c:v>
                </c:pt>
                <c:pt idx="445">
                  <c:v>105000000</c:v>
                </c:pt>
                <c:pt idx="446">
                  <c:v>100000000</c:v>
                </c:pt>
                <c:pt idx="447">
                  <c:v>90000000</c:v>
                </c:pt>
                <c:pt idx="448">
                  <c:v>125000000</c:v>
                </c:pt>
                <c:pt idx="449">
                  <c:v>85000000</c:v>
                </c:pt>
                <c:pt idx="451">
                  <c:v>123000000</c:v>
                </c:pt>
                <c:pt idx="452">
                  <c:v>185000000</c:v>
                </c:pt>
                <c:pt idx="453">
                  <c:v>75000000</c:v>
                </c:pt>
                <c:pt idx="454">
                  <c:v>75000000</c:v>
                </c:pt>
                <c:pt idx="455">
                  <c:v>46000000</c:v>
                </c:pt>
                <c:pt idx="456">
                  <c:v>17000000</c:v>
                </c:pt>
                <c:pt idx="457">
                  <c:v>85000000</c:v>
                </c:pt>
                <c:pt idx="459">
                  <c:v>110000000</c:v>
                </c:pt>
                <c:pt idx="460">
                  <c:v>100000000</c:v>
                </c:pt>
                <c:pt idx="461">
                  <c:v>200000000</c:v>
                </c:pt>
                <c:pt idx="462">
                  <c:v>150000000</c:v>
                </c:pt>
                <c:pt idx="463">
                  <c:v>79000000</c:v>
                </c:pt>
                <c:pt idx="464">
                  <c:v>75000000</c:v>
                </c:pt>
                <c:pt idx="465">
                  <c:v>150000000</c:v>
                </c:pt>
                <c:pt idx="468">
                  <c:v>25000000</c:v>
                </c:pt>
                <c:pt idx="469">
                  <c:v>100000000</c:v>
                </c:pt>
                <c:pt idx="470">
                  <c:v>28000000</c:v>
                </c:pt>
                <c:pt idx="472">
                  <c:v>40000000</c:v>
                </c:pt>
                <c:pt idx="475">
                  <c:v>50000000</c:v>
                </c:pt>
                <c:pt idx="476">
                  <c:v>55000000</c:v>
                </c:pt>
                <c:pt idx="477">
                  <c:v>70000000</c:v>
                </c:pt>
                <c:pt idx="478">
                  <c:v>13000000</c:v>
                </c:pt>
                <c:pt idx="479">
                  <c:v>140000000</c:v>
                </c:pt>
                <c:pt idx="480">
                  <c:v>75000000</c:v>
                </c:pt>
                <c:pt idx="483">
                  <c:v>33000000</c:v>
                </c:pt>
                <c:pt idx="484">
                  <c:v>35000000</c:v>
                </c:pt>
                <c:pt idx="485">
                  <c:v>48000000</c:v>
                </c:pt>
                <c:pt idx="486">
                  <c:v>100000000</c:v>
                </c:pt>
                <c:pt idx="487">
                  <c:v>200000000</c:v>
                </c:pt>
                <c:pt idx="488">
                  <c:v>74000000</c:v>
                </c:pt>
                <c:pt idx="489">
                  <c:v>22000000</c:v>
                </c:pt>
                <c:pt idx="490">
                  <c:v>130000000</c:v>
                </c:pt>
                <c:pt idx="491">
                  <c:v>40000000</c:v>
                </c:pt>
                <c:pt idx="492">
                  <c:v>23000000</c:v>
                </c:pt>
                <c:pt idx="493">
                  <c:v>35000000</c:v>
                </c:pt>
                <c:pt idx="494">
                  <c:v>200000000</c:v>
                </c:pt>
                <c:pt idx="495">
                  <c:v>70000000</c:v>
                </c:pt>
                <c:pt idx="497">
                  <c:v>20000000</c:v>
                </c:pt>
                <c:pt idx="499">
                  <c:v>85000000</c:v>
                </c:pt>
                <c:pt idx="500">
                  <c:v>150000000</c:v>
                </c:pt>
                <c:pt idx="501">
                  <c:v>40000000</c:v>
                </c:pt>
                <c:pt idx="502">
                  <c:v>165000000</c:v>
                </c:pt>
                <c:pt idx="503">
                  <c:v>58000000</c:v>
                </c:pt>
                <c:pt idx="505">
                  <c:v>85000000</c:v>
                </c:pt>
                <c:pt idx="507">
                  <c:v>100000000</c:v>
                </c:pt>
                <c:pt idx="508">
                  <c:v>150000000</c:v>
                </c:pt>
                <c:pt idx="509">
                  <c:v>50000000</c:v>
                </c:pt>
                <c:pt idx="510">
                  <c:v>33000000</c:v>
                </c:pt>
                <c:pt idx="511">
                  <c:v>40000000</c:v>
                </c:pt>
                <c:pt idx="512">
                  <c:v>61000000</c:v>
                </c:pt>
                <c:pt idx="513">
                  <c:v>40000000</c:v>
                </c:pt>
                <c:pt idx="514">
                  <c:v>80000000</c:v>
                </c:pt>
                <c:pt idx="516">
                  <c:v>100000000</c:v>
                </c:pt>
                <c:pt idx="517">
                  <c:v>150000000</c:v>
                </c:pt>
                <c:pt idx="519">
                  <c:v>70000000</c:v>
                </c:pt>
                <c:pt idx="520">
                  <c:v>29000000</c:v>
                </c:pt>
                <c:pt idx="522">
                  <c:v>12000000</c:v>
                </c:pt>
                <c:pt idx="523">
                  <c:v>55000000</c:v>
                </c:pt>
                <c:pt idx="524">
                  <c:v>145000000</c:v>
                </c:pt>
                <c:pt idx="526">
                  <c:v>45000000</c:v>
                </c:pt>
                <c:pt idx="527">
                  <c:v>15000000</c:v>
                </c:pt>
                <c:pt idx="528">
                  <c:v>32500000</c:v>
                </c:pt>
                <c:pt idx="529">
                  <c:v>125000000</c:v>
                </c:pt>
                <c:pt idx="530">
                  <c:v>92000000</c:v>
                </c:pt>
                <c:pt idx="533">
                  <c:v>110000000</c:v>
                </c:pt>
                <c:pt idx="534">
                  <c:v>209000000</c:v>
                </c:pt>
                <c:pt idx="536">
                  <c:v>175000000</c:v>
                </c:pt>
                <c:pt idx="537">
                  <c:v>150000000</c:v>
                </c:pt>
                <c:pt idx="538">
                  <c:v>130000000</c:v>
                </c:pt>
                <c:pt idx="539">
                  <c:v>70000000</c:v>
                </c:pt>
                <c:pt idx="540">
                  <c:v>55000000</c:v>
                </c:pt>
                <c:pt idx="543">
                  <c:v>60000000</c:v>
                </c:pt>
                <c:pt idx="544">
                  <c:v>160000000</c:v>
                </c:pt>
                <c:pt idx="545">
                  <c:v>133000000</c:v>
                </c:pt>
                <c:pt idx="547">
                  <c:v>170000000</c:v>
                </c:pt>
                <c:pt idx="548">
                  <c:v>38000000</c:v>
                </c:pt>
                <c:pt idx="550">
                  <c:v>85000000</c:v>
                </c:pt>
                <c:pt idx="551">
                  <c:v>70000000</c:v>
                </c:pt>
                <c:pt idx="553">
                  <c:v>110000000</c:v>
                </c:pt>
                <c:pt idx="555">
                  <c:v>63000000</c:v>
                </c:pt>
                <c:pt idx="556">
                  <c:v>30000000</c:v>
                </c:pt>
                <c:pt idx="557">
                  <c:v>110000000</c:v>
                </c:pt>
                <c:pt idx="558">
                  <c:v>75000000</c:v>
                </c:pt>
                <c:pt idx="559">
                  <c:v>111000000</c:v>
                </c:pt>
                <c:pt idx="560">
                  <c:v>80000000</c:v>
                </c:pt>
                <c:pt idx="562">
                  <c:v>150000000</c:v>
                </c:pt>
                <c:pt idx="563">
                  <c:v>110000000</c:v>
                </c:pt>
                <c:pt idx="564">
                  <c:v>150000000</c:v>
                </c:pt>
                <c:pt idx="565">
                  <c:v>90000000</c:v>
                </c:pt>
                <c:pt idx="566">
                  <c:v>100000000</c:v>
                </c:pt>
                <c:pt idx="567">
                  <c:v>150000000</c:v>
                </c:pt>
                <c:pt idx="568">
                  <c:v>75000000</c:v>
                </c:pt>
                <c:pt idx="569">
                  <c:v>100000000</c:v>
                </c:pt>
                <c:pt idx="570">
                  <c:v>25000000</c:v>
                </c:pt>
                <c:pt idx="571">
                  <c:v>85000000</c:v>
                </c:pt>
                <c:pt idx="574">
                  <c:v>40000000</c:v>
                </c:pt>
                <c:pt idx="575">
                  <c:v>62000000</c:v>
                </c:pt>
                <c:pt idx="577">
                  <c:v>30000000</c:v>
                </c:pt>
                <c:pt idx="578">
                  <c:v>29000000</c:v>
                </c:pt>
                <c:pt idx="579">
                  <c:v>60000000</c:v>
                </c:pt>
                <c:pt idx="580">
                  <c:v>120000000</c:v>
                </c:pt>
                <c:pt idx="581">
                  <c:v>115000000</c:v>
                </c:pt>
                <c:pt idx="582">
                  <c:v>140000000</c:v>
                </c:pt>
                <c:pt idx="583">
                  <c:v>250000000</c:v>
                </c:pt>
                <c:pt idx="584">
                  <c:v>135000000</c:v>
                </c:pt>
                <c:pt idx="585">
                  <c:v>55000000</c:v>
                </c:pt>
                <c:pt idx="586">
                  <c:v>100000000</c:v>
                </c:pt>
                <c:pt idx="587">
                  <c:v>9000000</c:v>
                </c:pt>
                <c:pt idx="588">
                  <c:v>19000000</c:v>
                </c:pt>
                <c:pt idx="589">
                  <c:v>70000000</c:v>
                </c:pt>
                <c:pt idx="590">
                  <c:v>125000000</c:v>
                </c:pt>
                <c:pt idx="591">
                  <c:v>145000000</c:v>
                </c:pt>
                <c:pt idx="592">
                  <c:v>84000000</c:v>
                </c:pt>
                <c:pt idx="593">
                  <c:v>65000000</c:v>
                </c:pt>
                <c:pt idx="595">
                  <c:v>115000000</c:v>
                </c:pt>
                <c:pt idx="596">
                  <c:v>94000000</c:v>
                </c:pt>
                <c:pt idx="597">
                  <c:v>80000000</c:v>
                </c:pt>
                <c:pt idx="598">
                  <c:v>78000000</c:v>
                </c:pt>
                <c:pt idx="599">
                  <c:v>54000000</c:v>
                </c:pt>
                <c:pt idx="600">
                  <c:v>50000000</c:v>
                </c:pt>
                <c:pt idx="601">
                  <c:v>130000000</c:v>
                </c:pt>
                <c:pt idx="602">
                  <c:v>80000000</c:v>
                </c:pt>
                <c:pt idx="603">
                  <c:v>19000000</c:v>
                </c:pt>
                <c:pt idx="604">
                  <c:v>80000000</c:v>
                </c:pt>
                <c:pt idx="605">
                  <c:v>18000000</c:v>
                </c:pt>
                <c:pt idx="607">
                  <c:v>37000000</c:v>
                </c:pt>
                <c:pt idx="608">
                  <c:v>33000000</c:v>
                </c:pt>
                <c:pt idx="609">
                  <c:v>105000000</c:v>
                </c:pt>
                <c:pt idx="610">
                  <c:v>100000000</c:v>
                </c:pt>
                <c:pt idx="612">
                  <c:v>100000000</c:v>
                </c:pt>
                <c:pt idx="613">
                  <c:v>140000000</c:v>
                </c:pt>
                <c:pt idx="614">
                  <c:v>150000000</c:v>
                </c:pt>
                <c:pt idx="615">
                  <c:v>150000000</c:v>
                </c:pt>
                <c:pt idx="616">
                  <c:v>105000000</c:v>
                </c:pt>
                <c:pt idx="617">
                  <c:v>80000000</c:v>
                </c:pt>
                <c:pt idx="619">
                  <c:v>80000000</c:v>
                </c:pt>
                <c:pt idx="620">
                  <c:v>40000000</c:v>
                </c:pt>
                <c:pt idx="621">
                  <c:v>150000000</c:v>
                </c:pt>
                <c:pt idx="622">
                  <c:v>175000000</c:v>
                </c:pt>
                <c:pt idx="624">
                  <c:v>93000000</c:v>
                </c:pt>
                <c:pt idx="626">
                  <c:v>65000000</c:v>
                </c:pt>
                <c:pt idx="627">
                  <c:v>11400000</c:v>
                </c:pt>
                <c:pt idx="628">
                  <c:v>18000000</c:v>
                </c:pt>
                <c:pt idx="629">
                  <c:v>75000000</c:v>
                </c:pt>
                <c:pt idx="630">
                  <c:v>75000000</c:v>
                </c:pt>
                <c:pt idx="631">
                  <c:v>65000000</c:v>
                </c:pt>
                <c:pt idx="633">
                  <c:v>185000000</c:v>
                </c:pt>
                <c:pt idx="634">
                  <c:v>215000000</c:v>
                </c:pt>
                <c:pt idx="635">
                  <c:v>50000000</c:v>
                </c:pt>
                <c:pt idx="636">
                  <c:v>10000000</c:v>
                </c:pt>
                <c:pt idx="637">
                  <c:v>37000000</c:v>
                </c:pt>
                <c:pt idx="638">
                  <c:v>120000000</c:v>
                </c:pt>
                <c:pt idx="639">
                  <c:v>140000000</c:v>
                </c:pt>
                <c:pt idx="640">
                  <c:v>3500000</c:v>
                </c:pt>
                <c:pt idx="641">
                  <c:v>65000000</c:v>
                </c:pt>
                <c:pt idx="642">
                  <c:v>6500000</c:v>
                </c:pt>
                <c:pt idx="644">
                  <c:v>60000000</c:v>
                </c:pt>
                <c:pt idx="646">
                  <c:v>52000000</c:v>
                </c:pt>
                <c:pt idx="647">
                  <c:v>20000000</c:v>
                </c:pt>
                <c:pt idx="648">
                  <c:v>20000000</c:v>
                </c:pt>
                <c:pt idx="649">
                  <c:v>20000000</c:v>
                </c:pt>
                <c:pt idx="651">
                  <c:v>70000000</c:v>
                </c:pt>
                <c:pt idx="654">
                  <c:v>110000000</c:v>
                </c:pt>
                <c:pt idx="656">
                  <c:v>11000000</c:v>
                </c:pt>
                <c:pt idx="657">
                  <c:v>85000000</c:v>
                </c:pt>
                <c:pt idx="658">
                  <c:v>200000000</c:v>
                </c:pt>
                <c:pt idx="659">
                  <c:v>38000000</c:v>
                </c:pt>
                <c:pt idx="660">
                  <c:v>175000000</c:v>
                </c:pt>
                <c:pt idx="661">
                  <c:v>18000000</c:v>
                </c:pt>
                <c:pt idx="662">
                  <c:v>40000000</c:v>
                </c:pt>
                <c:pt idx="663">
                  <c:v>90000000</c:v>
                </c:pt>
                <c:pt idx="664">
                  <c:v>65000000</c:v>
                </c:pt>
                <c:pt idx="665">
                  <c:v>100000000</c:v>
                </c:pt>
                <c:pt idx="667">
                  <c:v>6000000</c:v>
                </c:pt>
                <c:pt idx="668">
                  <c:v>95000000</c:v>
                </c:pt>
                <c:pt idx="670">
                  <c:v>48000000</c:v>
                </c:pt>
                <c:pt idx="671">
                  <c:v>60000</c:v>
                </c:pt>
                <c:pt idx="672">
                  <c:v>75000000</c:v>
                </c:pt>
                <c:pt idx="673">
                  <c:v>40000000</c:v>
                </c:pt>
                <c:pt idx="675">
                  <c:v>17000000</c:v>
                </c:pt>
                <c:pt idx="676">
                  <c:v>20000000</c:v>
                </c:pt>
                <c:pt idx="677">
                  <c:v>80000000</c:v>
                </c:pt>
                <c:pt idx="678">
                  <c:v>99000000</c:v>
                </c:pt>
                <c:pt idx="679">
                  <c:v>135000000</c:v>
                </c:pt>
                <c:pt idx="680">
                  <c:v>4400000</c:v>
                </c:pt>
                <c:pt idx="681">
                  <c:v>80000000</c:v>
                </c:pt>
                <c:pt idx="682">
                  <c:v>135000000</c:v>
                </c:pt>
                <c:pt idx="683">
                  <c:v>150000000</c:v>
                </c:pt>
                <c:pt idx="684">
                  <c:v>137000000</c:v>
                </c:pt>
                <c:pt idx="687">
                  <c:v>40000000</c:v>
                </c:pt>
                <c:pt idx="688">
                  <c:v>88000000</c:v>
                </c:pt>
                <c:pt idx="689">
                  <c:v>100000000</c:v>
                </c:pt>
                <c:pt idx="690">
                  <c:v>33000000</c:v>
                </c:pt>
                <c:pt idx="691">
                  <c:v>60000000</c:v>
                </c:pt>
                <c:pt idx="692">
                  <c:v>130000000</c:v>
                </c:pt>
                <c:pt idx="693">
                  <c:v>41000000</c:v>
                </c:pt>
                <c:pt idx="694">
                  <c:v>100000000</c:v>
                </c:pt>
                <c:pt idx="695">
                  <c:v>41000000</c:v>
                </c:pt>
                <c:pt idx="697">
                  <c:v>100000000</c:v>
                </c:pt>
                <c:pt idx="698">
                  <c:v>100000000</c:v>
                </c:pt>
                <c:pt idx="699">
                  <c:v>97000000</c:v>
                </c:pt>
                <c:pt idx="700">
                  <c:v>60000000</c:v>
                </c:pt>
                <c:pt idx="701">
                  <c:v>125000000</c:v>
                </c:pt>
                <c:pt idx="702">
                  <c:v>82500000</c:v>
                </c:pt>
                <c:pt idx="703">
                  <c:v>82500000</c:v>
                </c:pt>
                <c:pt idx="704">
                  <c:v>50000000</c:v>
                </c:pt>
                <c:pt idx="705">
                  <c:v>65000000</c:v>
                </c:pt>
                <c:pt idx="706">
                  <c:v>70000000</c:v>
                </c:pt>
                <c:pt idx="709">
                  <c:v>30000000</c:v>
                </c:pt>
                <c:pt idx="710">
                  <c:v>125000000</c:v>
                </c:pt>
                <c:pt idx="712">
                  <c:v>112000000</c:v>
                </c:pt>
                <c:pt idx="713">
                  <c:v>90000000</c:v>
                </c:pt>
                <c:pt idx="715">
                  <c:v>21000000</c:v>
                </c:pt>
                <c:pt idx="716">
                  <c:v>76000000</c:v>
                </c:pt>
                <c:pt idx="717">
                  <c:v>25000000</c:v>
                </c:pt>
                <c:pt idx="718">
                  <c:v>100000000</c:v>
                </c:pt>
                <c:pt idx="720">
                  <c:v>65000000</c:v>
                </c:pt>
                <c:pt idx="721">
                  <c:v>11000000</c:v>
                </c:pt>
                <c:pt idx="722">
                  <c:v>50000000</c:v>
                </c:pt>
                <c:pt idx="723">
                  <c:v>34200000</c:v>
                </c:pt>
                <c:pt idx="727">
                  <c:v>80000000</c:v>
                </c:pt>
                <c:pt idx="728">
                  <c:v>55000000</c:v>
                </c:pt>
                <c:pt idx="729">
                  <c:v>90000000</c:v>
                </c:pt>
                <c:pt idx="730">
                  <c:v>7500000</c:v>
                </c:pt>
                <c:pt idx="731">
                  <c:v>44500000</c:v>
                </c:pt>
                <c:pt idx="733">
                  <c:v>27000000</c:v>
                </c:pt>
                <c:pt idx="735">
                  <c:v>30000000</c:v>
                </c:pt>
                <c:pt idx="736">
                  <c:v>100000000</c:v>
                </c:pt>
                <c:pt idx="737">
                  <c:v>80000000</c:v>
                </c:pt>
                <c:pt idx="740">
                  <c:v>43000000</c:v>
                </c:pt>
                <c:pt idx="741">
                  <c:v>144000000</c:v>
                </c:pt>
                <c:pt idx="742">
                  <c:v>110000000</c:v>
                </c:pt>
                <c:pt idx="745">
                  <c:v>21000000</c:v>
                </c:pt>
                <c:pt idx="747">
                  <c:v>120000000</c:v>
                </c:pt>
                <c:pt idx="749">
                  <c:v>33000000</c:v>
                </c:pt>
                <c:pt idx="751">
                  <c:v>34000000</c:v>
                </c:pt>
                <c:pt idx="752">
                  <c:v>75000000</c:v>
                </c:pt>
                <c:pt idx="753">
                  <c:v>25000000</c:v>
                </c:pt>
                <c:pt idx="754">
                  <c:v>95000000</c:v>
                </c:pt>
                <c:pt idx="756">
                  <c:v>50000000</c:v>
                </c:pt>
                <c:pt idx="757">
                  <c:v>177200000</c:v>
                </c:pt>
                <c:pt idx="760">
                  <c:v>97600000</c:v>
                </c:pt>
                <c:pt idx="761">
                  <c:v>85000000</c:v>
                </c:pt>
                <c:pt idx="762">
                  <c:v>40000000</c:v>
                </c:pt>
                <c:pt idx="763">
                  <c:v>45000000</c:v>
                </c:pt>
                <c:pt idx="764">
                  <c:v>75000000</c:v>
                </c:pt>
                <c:pt idx="765">
                  <c:v>60000000</c:v>
                </c:pt>
                <c:pt idx="767">
                  <c:v>70000000</c:v>
                </c:pt>
                <c:pt idx="768">
                  <c:v>50000000</c:v>
                </c:pt>
                <c:pt idx="770">
                  <c:v>6000000</c:v>
                </c:pt>
                <c:pt idx="771">
                  <c:v>170000000</c:v>
                </c:pt>
                <c:pt idx="773">
                  <c:v>120000000</c:v>
                </c:pt>
                <c:pt idx="776">
                  <c:v>48000000</c:v>
                </c:pt>
                <c:pt idx="777">
                  <c:v>65000000</c:v>
                </c:pt>
                <c:pt idx="778">
                  <c:v>75000000</c:v>
                </c:pt>
                <c:pt idx="779">
                  <c:v>30000000</c:v>
                </c:pt>
                <c:pt idx="780">
                  <c:v>200000000</c:v>
                </c:pt>
                <c:pt idx="781">
                  <c:v>35000000</c:v>
                </c:pt>
                <c:pt idx="782">
                  <c:v>85000000</c:v>
                </c:pt>
                <c:pt idx="783">
                  <c:v>60000000</c:v>
                </c:pt>
                <c:pt idx="784">
                  <c:v>40000000</c:v>
                </c:pt>
                <c:pt idx="785">
                  <c:v>55000000</c:v>
                </c:pt>
                <c:pt idx="786">
                  <c:v>70000000</c:v>
                </c:pt>
                <c:pt idx="787">
                  <c:v>60000000</c:v>
                </c:pt>
                <c:pt idx="788">
                  <c:v>130000000</c:v>
                </c:pt>
                <c:pt idx="789">
                  <c:v>50000000</c:v>
                </c:pt>
                <c:pt idx="792">
                  <c:v>70000000</c:v>
                </c:pt>
                <c:pt idx="793">
                  <c:v>50000000</c:v>
                </c:pt>
                <c:pt idx="794">
                  <c:v>30000000</c:v>
                </c:pt>
                <c:pt idx="795">
                  <c:v>25000000</c:v>
                </c:pt>
                <c:pt idx="796">
                  <c:v>15000000</c:v>
                </c:pt>
                <c:pt idx="797">
                  <c:v>52000000</c:v>
                </c:pt>
                <c:pt idx="798">
                  <c:v>20000000</c:v>
                </c:pt>
                <c:pt idx="799">
                  <c:v>20000000</c:v>
                </c:pt>
                <c:pt idx="801">
                  <c:v>62000000</c:v>
                </c:pt>
                <c:pt idx="802">
                  <c:v>62000000</c:v>
                </c:pt>
                <c:pt idx="803">
                  <c:v>68000000</c:v>
                </c:pt>
                <c:pt idx="804">
                  <c:v>40000000</c:v>
                </c:pt>
                <c:pt idx="805">
                  <c:v>75000000</c:v>
                </c:pt>
                <c:pt idx="807">
                  <c:v>110000000</c:v>
                </c:pt>
                <c:pt idx="808">
                  <c:v>150000000</c:v>
                </c:pt>
                <c:pt idx="809">
                  <c:v>80000000</c:v>
                </c:pt>
                <c:pt idx="811">
                  <c:v>6000000</c:v>
                </c:pt>
                <c:pt idx="812">
                  <c:v>50000000</c:v>
                </c:pt>
                <c:pt idx="814">
                  <c:v>100000000</c:v>
                </c:pt>
                <c:pt idx="815">
                  <c:v>60000000</c:v>
                </c:pt>
                <c:pt idx="816">
                  <c:v>55000000</c:v>
                </c:pt>
                <c:pt idx="817">
                  <c:v>17000000</c:v>
                </c:pt>
                <c:pt idx="818">
                  <c:v>8000000</c:v>
                </c:pt>
                <c:pt idx="819">
                  <c:v>110000000</c:v>
                </c:pt>
                <c:pt idx="820">
                  <c:v>72000000</c:v>
                </c:pt>
                <c:pt idx="821">
                  <c:v>50000000</c:v>
                </c:pt>
                <c:pt idx="822">
                  <c:v>80000000</c:v>
                </c:pt>
                <c:pt idx="823">
                  <c:v>45000000</c:v>
                </c:pt>
                <c:pt idx="825">
                  <c:v>66000000</c:v>
                </c:pt>
                <c:pt idx="827">
                  <c:v>100000000</c:v>
                </c:pt>
                <c:pt idx="828">
                  <c:v>35000000</c:v>
                </c:pt>
                <c:pt idx="829">
                  <c:v>68000000</c:v>
                </c:pt>
                <c:pt idx="830">
                  <c:v>70000000</c:v>
                </c:pt>
                <c:pt idx="831">
                  <c:v>130000000</c:v>
                </c:pt>
                <c:pt idx="832">
                  <c:v>65000000</c:v>
                </c:pt>
                <c:pt idx="833">
                  <c:v>150000000</c:v>
                </c:pt>
                <c:pt idx="834">
                  <c:v>140000000</c:v>
                </c:pt>
                <c:pt idx="837">
                  <c:v>30000000</c:v>
                </c:pt>
                <c:pt idx="839">
                  <c:v>17000000</c:v>
                </c:pt>
                <c:pt idx="840">
                  <c:v>35000000</c:v>
                </c:pt>
                <c:pt idx="841">
                  <c:v>35000000</c:v>
                </c:pt>
                <c:pt idx="842">
                  <c:v>78000000</c:v>
                </c:pt>
                <c:pt idx="843">
                  <c:v>190000000</c:v>
                </c:pt>
                <c:pt idx="844">
                  <c:v>20000000</c:v>
                </c:pt>
                <c:pt idx="846">
                  <c:v>85000000</c:v>
                </c:pt>
                <c:pt idx="847">
                  <c:v>80000000</c:v>
                </c:pt>
                <c:pt idx="849">
                  <c:v>38000000</c:v>
                </c:pt>
                <c:pt idx="851">
                  <c:v>5000000</c:v>
                </c:pt>
                <c:pt idx="852">
                  <c:v>26000000</c:v>
                </c:pt>
                <c:pt idx="854">
                  <c:v>100000000</c:v>
                </c:pt>
                <c:pt idx="855">
                  <c:v>85000000</c:v>
                </c:pt>
                <c:pt idx="856">
                  <c:v>85000000</c:v>
                </c:pt>
                <c:pt idx="858">
                  <c:v>60000000</c:v>
                </c:pt>
                <c:pt idx="859">
                  <c:v>52000000</c:v>
                </c:pt>
                <c:pt idx="861">
                  <c:v>38000000</c:v>
                </c:pt>
                <c:pt idx="863">
                  <c:v>84500000</c:v>
                </c:pt>
                <c:pt idx="864">
                  <c:v>150000000</c:v>
                </c:pt>
                <c:pt idx="865">
                  <c:v>22000000</c:v>
                </c:pt>
                <c:pt idx="867">
                  <c:v>100000000</c:v>
                </c:pt>
                <c:pt idx="868">
                  <c:v>60000000</c:v>
                </c:pt>
                <c:pt idx="869">
                  <c:v>24000000</c:v>
                </c:pt>
                <c:pt idx="871">
                  <c:v>90000000</c:v>
                </c:pt>
                <c:pt idx="874">
                  <c:v>120000000</c:v>
                </c:pt>
                <c:pt idx="875">
                  <c:v>80000000</c:v>
                </c:pt>
                <c:pt idx="876">
                  <c:v>55000000</c:v>
                </c:pt>
                <c:pt idx="877">
                  <c:v>68000000</c:v>
                </c:pt>
                <c:pt idx="878">
                  <c:v>47000000</c:v>
                </c:pt>
                <c:pt idx="879">
                  <c:v>66000000</c:v>
                </c:pt>
                <c:pt idx="880">
                  <c:v>50000000</c:v>
                </c:pt>
                <c:pt idx="881">
                  <c:v>90000000</c:v>
                </c:pt>
                <c:pt idx="882">
                  <c:v>13500000</c:v>
                </c:pt>
                <c:pt idx="883">
                  <c:v>15000000</c:v>
                </c:pt>
                <c:pt idx="884">
                  <c:v>28000000</c:v>
                </c:pt>
                <c:pt idx="885">
                  <c:v>42000000</c:v>
                </c:pt>
                <c:pt idx="886">
                  <c:v>75000000</c:v>
                </c:pt>
                <c:pt idx="887">
                  <c:v>85000000</c:v>
                </c:pt>
                <c:pt idx="888">
                  <c:v>60000000</c:v>
                </c:pt>
                <c:pt idx="889">
                  <c:v>30000000</c:v>
                </c:pt>
                <c:pt idx="890">
                  <c:v>90000000</c:v>
                </c:pt>
                <c:pt idx="891">
                  <c:v>99000000</c:v>
                </c:pt>
                <c:pt idx="892">
                  <c:v>60000000</c:v>
                </c:pt>
                <c:pt idx="893">
                  <c:v>58000000</c:v>
                </c:pt>
                <c:pt idx="894">
                  <c:v>58000000</c:v>
                </c:pt>
                <c:pt idx="896">
                  <c:v>56000000</c:v>
                </c:pt>
                <c:pt idx="897">
                  <c:v>75000000</c:v>
                </c:pt>
                <c:pt idx="898">
                  <c:v>125000000</c:v>
                </c:pt>
                <c:pt idx="902">
                  <c:v>75000000</c:v>
                </c:pt>
                <c:pt idx="903">
                  <c:v>195000000</c:v>
                </c:pt>
                <c:pt idx="904">
                  <c:v>60000000</c:v>
                </c:pt>
                <c:pt idx="905">
                  <c:v>60000000</c:v>
                </c:pt>
                <c:pt idx="906">
                  <c:v>38000000</c:v>
                </c:pt>
                <c:pt idx="907">
                  <c:v>48000000</c:v>
                </c:pt>
                <c:pt idx="908">
                  <c:v>40000000</c:v>
                </c:pt>
                <c:pt idx="910">
                  <c:v>150000000</c:v>
                </c:pt>
                <c:pt idx="911">
                  <c:v>30000000</c:v>
                </c:pt>
                <c:pt idx="912">
                  <c:v>75000000</c:v>
                </c:pt>
                <c:pt idx="913">
                  <c:v>92000000</c:v>
                </c:pt>
                <c:pt idx="914">
                  <c:v>40000000</c:v>
                </c:pt>
                <c:pt idx="917">
                  <c:v>140000000</c:v>
                </c:pt>
                <c:pt idx="918">
                  <c:v>13000000</c:v>
                </c:pt>
                <c:pt idx="919">
                  <c:v>35000000</c:v>
                </c:pt>
                <c:pt idx="920">
                  <c:v>30000000</c:v>
                </c:pt>
                <c:pt idx="922">
                  <c:v>68000000</c:v>
                </c:pt>
                <c:pt idx="923">
                  <c:v>100000000</c:v>
                </c:pt>
                <c:pt idx="924">
                  <c:v>50000000</c:v>
                </c:pt>
                <c:pt idx="926" formatCode="0.0000,,&quot;M&quot;">
                  <c:v>15000</c:v>
                </c:pt>
                <c:pt idx="929">
                  <c:v>55000000</c:v>
                </c:pt>
                <c:pt idx="930">
                  <c:v>55000000</c:v>
                </c:pt>
                <c:pt idx="931">
                  <c:v>30000000</c:v>
                </c:pt>
                <c:pt idx="932">
                  <c:v>82000000</c:v>
                </c:pt>
                <c:pt idx="933">
                  <c:v>22000000</c:v>
                </c:pt>
                <c:pt idx="934">
                  <c:v>40000000</c:v>
                </c:pt>
                <c:pt idx="935">
                  <c:v>62000000</c:v>
                </c:pt>
                <c:pt idx="936">
                  <c:v>75000000</c:v>
                </c:pt>
                <c:pt idx="937">
                  <c:v>95000000</c:v>
                </c:pt>
                <c:pt idx="942">
                  <c:v>63000000</c:v>
                </c:pt>
                <c:pt idx="944">
                  <c:v>90000000</c:v>
                </c:pt>
                <c:pt idx="945">
                  <c:v>90000000</c:v>
                </c:pt>
                <c:pt idx="947">
                  <c:v>20000000</c:v>
                </c:pt>
                <c:pt idx="949">
                  <c:v>55000000</c:v>
                </c:pt>
                <c:pt idx="950">
                  <c:v>10000000</c:v>
                </c:pt>
                <c:pt idx="952">
                  <c:v>85000000</c:v>
                </c:pt>
                <c:pt idx="954">
                  <c:v>28000000</c:v>
                </c:pt>
                <c:pt idx="955">
                  <c:v>28000000</c:v>
                </c:pt>
                <c:pt idx="956">
                  <c:v>20000000</c:v>
                </c:pt>
                <c:pt idx="957">
                  <c:v>40000000</c:v>
                </c:pt>
                <c:pt idx="958">
                  <c:v>120000000</c:v>
                </c:pt>
                <c:pt idx="959">
                  <c:v>45000000</c:v>
                </c:pt>
                <c:pt idx="960">
                  <c:v>23000000</c:v>
                </c:pt>
                <c:pt idx="962">
                  <c:v>45000000</c:v>
                </c:pt>
                <c:pt idx="963">
                  <c:v>130000000</c:v>
                </c:pt>
                <c:pt idx="965">
                  <c:v>50000000</c:v>
                </c:pt>
                <c:pt idx="968">
                  <c:v>63000000</c:v>
                </c:pt>
                <c:pt idx="969">
                  <c:v>20000000</c:v>
                </c:pt>
                <c:pt idx="970">
                  <c:v>176000000</c:v>
                </c:pt>
                <c:pt idx="971">
                  <c:v>50000000</c:v>
                </c:pt>
                <c:pt idx="972">
                  <c:v>85000000</c:v>
                </c:pt>
                <c:pt idx="973">
                  <c:v>70000000</c:v>
                </c:pt>
                <c:pt idx="974">
                  <c:v>70000000</c:v>
                </c:pt>
                <c:pt idx="975">
                  <c:v>30000000</c:v>
                </c:pt>
                <c:pt idx="976">
                  <c:v>26000000</c:v>
                </c:pt>
                <c:pt idx="977">
                  <c:v>20000000</c:v>
                </c:pt>
                <c:pt idx="979">
                  <c:v>85000000</c:v>
                </c:pt>
                <c:pt idx="982">
                  <c:v>90000000</c:v>
                </c:pt>
                <c:pt idx="983">
                  <c:v>90000000</c:v>
                </c:pt>
                <c:pt idx="984">
                  <c:v>17000000</c:v>
                </c:pt>
                <c:pt idx="985">
                  <c:v>24000000</c:v>
                </c:pt>
                <c:pt idx="986">
                  <c:v>24000000</c:v>
                </c:pt>
                <c:pt idx="987">
                  <c:v>160000000</c:v>
                </c:pt>
                <c:pt idx="991">
                  <c:v>26000000</c:v>
                </c:pt>
                <c:pt idx="992">
                  <c:v>80000000</c:v>
                </c:pt>
                <c:pt idx="993">
                  <c:v>30000000</c:v>
                </c:pt>
                <c:pt idx="994">
                  <c:v>60000000</c:v>
                </c:pt>
                <c:pt idx="995">
                  <c:v>30000000</c:v>
                </c:pt>
                <c:pt idx="996">
                  <c:v>69000000</c:v>
                </c:pt>
                <c:pt idx="997">
                  <c:v>40000000</c:v>
                </c:pt>
                <c:pt idx="998">
                  <c:v>75000000</c:v>
                </c:pt>
              </c:numCache>
            </c:numRef>
          </c:xVal>
          <c:yVal>
            <c:numRef>
              <c:f>'hollywood data'!$I$2:$I$1002</c:f>
              <c:numCache>
                <c:formatCode>0.00,,,"B"</c:formatCode>
                <c:ptCount val="1001"/>
                <c:pt idx="0">
                  <c:v>2923706026</c:v>
                </c:pt>
                <c:pt idx="1">
                  <c:v>2799439100</c:v>
                </c:pt>
                <c:pt idx="2">
                  <c:v>2320250281</c:v>
                </c:pt>
                <c:pt idx="3">
                  <c:v>2264743305</c:v>
                </c:pt>
                <c:pt idx="4">
                  <c:v>2071310218</c:v>
                </c:pt>
                <c:pt idx="5">
                  <c:v>2052415039</c:v>
                </c:pt>
                <c:pt idx="6">
                  <c:v>1921847111</c:v>
                </c:pt>
                <c:pt idx="7">
                  <c:v>1671537444</c:v>
                </c:pt>
                <c:pt idx="8">
                  <c:v>1663075401</c:v>
                </c:pt>
                <c:pt idx="9">
                  <c:v>1520538536</c:v>
                </c:pt>
                <c:pt idx="10">
                  <c:v>1515341399</c:v>
                </c:pt>
                <c:pt idx="11">
                  <c:v>1495696292</c:v>
                </c:pt>
                <c:pt idx="12">
                  <c:v>1453683476</c:v>
                </c:pt>
                <c:pt idx="13">
                  <c:v>1427450087</c:v>
                </c:pt>
                <c:pt idx="14">
                  <c:v>1405018048</c:v>
                </c:pt>
                <c:pt idx="15">
                  <c:v>1360764054</c:v>
                </c:pt>
                <c:pt idx="16">
                  <c:v>1349926083</c:v>
                </c:pt>
                <c:pt idx="17">
                  <c:v>1342359942</c:v>
                </c:pt>
                <c:pt idx="18">
                  <c:v>1334407706</c:v>
                </c:pt>
                <c:pt idx="19">
                  <c:v>1310466296</c:v>
                </c:pt>
                <c:pt idx="20">
                  <c:v>1284540518</c:v>
                </c:pt>
                <c:pt idx="21">
                  <c:v>1266115964</c:v>
                </c:pt>
                <c:pt idx="22">
                  <c:v>1243225667</c:v>
                </c:pt>
                <c:pt idx="23">
                  <c:v>1236005118</c:v>
                </c:pt>
                <c:pt idx="24">
                  <c:v>1215577205</c:v>
                </c:pt>
                <c:pt idx="25">
                  <c:v>1159444662</c:v>
                </c:pt>
                <c:pt idx="26">
                  <c:v>1155046416</c:v>
                </c:pt>
                <c:pt idx="27">
                  <c:v>1148528393</c:v>
                </c:pt>
                <c:pt idx="28">
                  <c:v>1147633833</c:v>
                </c:pt>
                <c:pt idx="29">
                  <c:v>1142471295</c:v>
                </c:pt>
                <c:pt idx="30">
                  <c:v>1131927996</c:v>
                </c:pt>
                <c:pt idx="31">
                  <c:v>1131416446</c:v>
                </c:pt>
                <c:pt idx="32">
                  <c:v>1123794079</c:v>
                </c:pt>
                <c:pt idx="33">
                  <c:v>1113138548</c:v>
                </c:pt>
                <c:pt idx="34">
                  <c:v>1104054072</c:v>
                </c:pt>
                <c:pt idx="35">
                  <c:v>1081169825</c:v>
                </c:pt>
                <c:pt idx="36">
                  <c:v>1077022372</c:v>
                </c:pt>
                <c:pt idx="37">
                  <c:v>1074458282</c:v>
                </c:pt>
                <c:pt idx="38">
                  <c:v>1073841394</c:v>
                </c:pt>
                <c:pt idx="39">
                  <c:v>1067316101</c:v>
                </c:pt>
                <c:pt idx="40">
                  <c:v>1066179747</c:v>
                </c:pt>
                <c:pt idx="41">
                  <c:v>1058682142</c:v>
                </c:pt>
                <c:pt idx="42">
                  <c:v>1054304000</c:v>
                </c:pt>
                <c:pt idx="43">
                  <c:v>1046721266</c:v>
                </c:pt>
                <c:pt idx="44">
                  <c:v>1034800131</c:v>
                </c:pt>
                <c:pt idx="45">
                  <c:v>1029266989</c:v>
                </c:pt>
                <c:pt idx="46">
                  <c:v>1027082707</c:v>
                </c:pt>
                <c:pt idx="47">
                  <c:v>1025521689</c:v>
                </c:pt>
                <c:pt idx="48">
                  <c:v>1025468216</c:v>
                </c:pt>
                <c:pt idx="49">
                  <c:v>1024042690</c:v>
                </c:pt>
                <c:pt idx="50">
                  <c:v>1017030651</c:v>
                </c:pt>
                <c:pt idx="51">
                  <c:v>1006454829</c:v>
                </c:pt>
                <c:pt idx="52">
                  <c:v>1001978080</c:v>
                </c:pt>
                <c:pt idx="53">
                  <c:v>995339117</c:v>
                </c:pt>
                <c:pt idx="54">
                  <c:v>977070383</c:v>
                </c:pt>
                <c:pt idx="55">
                  <c:v>970766005</c:v>
                </c:pt>
                <c:pt idx="56">
                  <c:v>968511805</c:v>
                </c:pt>
                <c:pt idx="57">
                  <c:v>967724775</c:v>
                </c:pt>
                <c:pt idx="58">
                  <c:v>962201338</c:v>
                </c:pt>
                <c:pt idx="59">
                  <c:v>961691209</c:v>
                </c:pt>
                <c:pt idx="60">
                  <c:v>959027992</c:v>
                </c:pt>
                <c:pt idx="61">
                  <c:v>955775804</c:v>
                </c:pt>
                <c:pt idx="62">
                  <c:v>947944270</c:v>
                </c:pt>
                <c:pt idx="63">
                  <c:v>942278045</c:v>
                </c:pt>
                <c:pt idx="64">
                  <c:v>941637960</c:v>
                </c:pt>
                <c:pt idx="65">
                  <c:v>939628210</c:v>
                </c:pt>
                <c:pt idx="66">
                  <c:v>934519387</c:v>
                </c:pt>
                <c:pt idx="67">
                  <c:v>928760770</c:v>
                </c:pt>
                <c:pt idx="68">
                  <c:v>925964945</c:v>
                </c:pt>
                <c:pt idx="69">
                  <c:v>925958195</c:v>
                </c:pt>
                <c:pt idx="70">
                  <c:v>910809311</c:v>
                </c:pt>
                <c:pt idx="71">
                  <c:v>902548476</c:v>
                </c:pt>
                <c:pt idx="72">
                  <c:v>898204420</c:v>
                </c:pt>
                <c:pt idx="73">
                  <c:v>896815310</c:v>
                </c:pt>
                <c:pt idx="74">
                  <c:v>894983373</c:v>
                </c:pt>
                <c:pt idx="75">
                  <c:v>894328469</c:v>
                </c:pt>
                <c:pt idx="76">
                  <c:v>886686817</c:v>
                </c:pt>
                <c:pt idx="77">
                  <c:v>880705312</c:v>
                </c:pt>
                <c:pt idx="78">
                  <c:v>880166924</c:v>
                </c:pt>
                <c:pt idx="79">
                  <c:v>877244782</c:v>
                </c:pt>
                <c:pt idx="80">
                  <c:v>873637528</c:v>
                </c:pt>
                <c:pt idx="81">
                  <c:v>870325439</c:v>
                </c:pt>
                <c:pt idx="82">
                  <c:v>868390560</c:v>
                </c:pt>
                <c:pt idx="83">
                  <c:v>865011746</c:v>
                </c:pt>
                <c:pt idx="84">
                  <c:v>863756051</c:v>
                </c:pt>
                <c:pt idx="85">
                  <c:v>859208836</c:v>
                </c:pt>
                <c:pt idx="86">
                  <c:v>858848019</c:v>
                </c:pt>
                <c:pt idx="87">
                  <c:v>856085151</c:v>
                </c:pt>
                <c:pt idx="88">
                  <c:v>855301806</c:v>
                </c:pt>
                <c:pt idx="89">
                  <c:v>848593948</c:v>
                </c:pt>
                <c:pt idx="90">
                  <c:v>845555777</c:v>
                </c:pt>
                <c:pt idx="91">
                  <c:v>839030630</c:v>
                </c:pt>
                <c:pt idx="92">
                  <c:v>836303693</c:v>
                </c:pt>
                <c:pt idx="93">
                  <c:v>825025036</c:v>
                </c:pt>
                <c:pt idx="94">
                  <c:v>822854286</c:v>
                </c:pt>
                <c:pt idx="95">
                  <c:v>822854286</c:v>
                </c:pt>
                <c:pt idx="96">
                  <c:v>817400891</c:v>
                </c:pt>
                <c:pt idx="97">
                  <c:v>814337054</c:v>
                </c:pt>
                <c:pt idx="98">
                  <c:v>814044001</c:v>
                </c:pt>
                <c:pt idx="99">
                  <c:v>813367380</c:v>
                </c:pt>
                <c:pt idx="100">
                  <c:v>801693929</c:v>
                </c:pt>
                <c:pt idx="101">
                  <c:v>797858331</c:v>
                </c:pt>
                <c:pt idx="102">
                  <c:v>795922298</c:v>
                </c:pt>
                <c:pt idx="103">
                  <c:v>792910554</c:v>
                </c:pt>
                <c:pt idx="104">
                  <c:v>791657398</c:v>
                </c:pt>
                <c:pt idx="105">
                  <c:v>791217826</c:v>
                </c:pt>
                <c:pt idx="106">
                  <c:v>790653942</c:v>
                </c:pt>
                <c:pt idx="107">
                  <c:v>788976453</c:v>
                </c:pt>
                <c:pt idx="108">
                  <c:v>788680968</c:v>
                </c:pt>
                <c:pt idx="109">
                  <c:v>785896609</c:v>
                </c:pt>
                <c:pt idx="110">
                  <c:v>782836791</c:v>
                </c:pt>
                <c:pt idx="111">
                  <c:v>775398007</c:v>
                </c:pt>
                <c:pt idx="112">
                  <c:v>774153007</c:v>
                </c:pt>
                <c:pt idx="113">
                  <c:v>773350147</c:v>
                </c:pt>
                <c:pt idx="114">
                  <c:v>770962583</c:v>
                </c:pt>
                <c:pt idx="115">
                  <c:v>760928081</c:v>
                </c:pt>
                <c:pt idx="116">
                  <c:v>760732926</c:v>
                </c:pt>
                <c:pt idx="117">
                  <c:v>760006945</c:v>
                </c:pt>
                <c:pt idx="118">
                  <c:v>759853685</c:v>
                </c:pt>
                <c:pt idx="119">
                  <c:v>757930663</c:v>
                </c:pt>
                <c:pt idx="120">
                  <c:v>755356711</c:v>
                </c:pt>
                <c:pt idx="121">
                  <c:v>752600867</c:v>
                </c:pt>
                <c:pt idx="122">
                  <c:v>748049949</c:v>
                </c:pt>
                <c:pt idx="123">
                  <c:v>746921274</c:v>
                </c:pt>
                <c:pt idx="124">
                  <c:v>746846894</c:v>
                </c:pt>
                <c:pt idx="125">
                  <c:v>746045700</c:v>
                </c:pt>
                <c:pt idx="126">
                  <c:v>745013115</c:v>
                </c:pt>
                <c:pt idx="127">
                  <c:v>743559645</c:v>
                </c:pt>
                <c:pt idx="128">
                  <c:v>741847937</c:v>
                </c:pt>
                <c:pt idx="129">
                  <c:v>735099102</c:v>
                </c:pt>
                <c:pt idx="130">
                  <c:v>726264074</c:v>
                </c:pt>
                <c:pt idx="131">
                  <c:v>726229501</c:v>
                </c:pt>
                <c:pt idx="132">
                  <c:v>714421503</c:v>
                </c:pt>
                <c:pt idx="133">
                  <c:v>712205856</c:v>
                </c:pt>
                <c:pt idx="134">
                  <c:v>711025481</c:v>
                </c:pt>
                <c:pt idx="135">
                  <c:v>710644566</c:v>
                </c:pt>
                <c:pt idx="136">
                  <c:v>709709780</c:v>
                </c:pt>
                <c:pt idx="137">
                  <c:v>708982323</c:v>
                </c:pt>
                <c:pt idx="138">
                  <c:v>704709660</c:v>
                </c:pt>
                <c:pt idx="139">
                  <c:v>703170837</c:v>
                </c:pt>
                <c:pt idx="140">
                  <c:v>701842551</c:v>
                </c:pt>
                <c:pt idx="141">
                  <c:v>699992512</c:v>
                </c:pt>
                <c:pt idx="142">
                  <c:v>698509825</c:v>
                </c:pt>
                <c:pt idx="143">
                  <c:v>694713380</c:v>
                </c:pt>
                <c:pt idx="144">
                  <c:v>694478392</c:v>
                </c:pt>
                <c:pt idx="145">
                  <c:v>694394724</c:v>
                </c:pt>
                <c:pt idx="146">
                  <c:v>689810862</c:v>
                </c:pt>
                <c:pt idx="147">
                  <c:v>687228908</c:v>
                </c:pt>
                <c:pt idx="148">
                  <c:v>687228908</c:v>
                </c:pt>
                <c:pt idx="149">
                  <c:v>682716636</c:v>
                </c:pt>
                <c:pt idx="150">
                  <c:v>678226465</c:v>
                </c:pt>
                <c:pt idx="151">
                  <c:v>677796076</c:v>
                </c:pt>
                <c:pt idx="152">
                  <c:v>672806432</c:v>
                </c:pt>
                <c:pt idx="153">
                  <c:v>668045518</c:v>
                </c:pt>
                <c:pt idx="154">
                  <c:v>667094506</c:v>
                </c:pt>
                <c:pt idx="155">
                  <c:v>665692281</c:v>
                </c:pt>
                <c:pt idx="156">
                  <c:v>657926987</c:v>
                </c:pt>
                <c:pt idx="157">
                  <c:v>657869686</c:v>
                </c:pt>
                <c:pt idx="158">
                  <c:v>654855901</c:v>
                </c:pt>
                <c:pt idx="159">
                  <c:v>654264015</c:v>
                </c:pt>
                <c:pt idx="160">
                  <c:v>654213485</c:v>
                </c:pt>
                <c:pt idx="161">
                  <c:v>653779970</c:v>
                </c:pt>
                <c:pt idx="162">
                  <c:v>653428261</c:v>
                </c:pt>
                <c:pt idx="163">
                  <c:v>644783140</c:v>
                </c:pt>
                <c:pt idx="164">
                  <c:v>634338384</c:v>
                </c:pt>
                <c:pt idx="165">
                  <c:v>632083197</c:v>
                </c:pt>
                <c:pt idx="166">
                  <c:v>631607053</c:v>
                </c:pt>
                <c:pt idx="167">
                  <c:v>630620818</c:v>
                </c:pt>
                <c:pt idx="168">
                  <c:v>629443428</c:v>
                </c:pt>
                <c:pt idx="169">
                  <c:v>626571697</c:v>
                </c:pt>
                <c:pt idx="170">
                  <c:v>626137675</c:v>
                </c:pt>
                <c:pt idx="171">
                  <c:v>623933331</c:v>
                </c:pt>
                <c:pt idx="172">
                  <c:v>623726085</c:v>
                </c:pt>
                <c:pt idx="173">
                  <c:v>622674139</c:v>
                </c:pt>
                <c:pt idx="174">
                  <c:v>621537519</c:v>
                </c:pt>
                <c:pt idx="175">
                  <c:v>619179950</c:v>
                </c:pt>
                <c:pt idx="176">
                  <c:v>618638999</c:v>
                </c:pt>
                <c:pt idx="177">
                  <c:v>616505162</c:v>
                </c:pt>
                <c:pt idx="178">
                  <c:v>612054506</c:v>
                </c:pt>
                <c:pt idx="179">
                  <c:v>609016565</c:v>
                </c:pt>
                <c:pt idx="180">
                  <c:v>607274134</c:v>
                </c:pt>
                <c:pt idx="181">
                  <c:v>605425157</c:v>
                </c:pt>
                <c:pt idx="182">
                  <c:v>603900354</c:v>
                </c:pt>
                <c:pt idx="183">
                  <c:v>603873119</c:v>
                </c:pt>
                <c:pt idx="184">
                  <c:v>592462816</c:v>
                </c:pt>
                <c:pt idx="185">
                  <c:v>589580482</c:v>
                </c:pt>
                <c:pt idx="186">
                  <c:v>589390539</c:v>
                </c:pt>
                <c:pt idx="187">
                  <c:v>587235983</c:v>
                </c:pt>
                <c:pt idx="188">
                  <c:v>586764305</c:v>
                </c:pt>
                <c:pt idx="189">
                  <c:v>585796247</c:v>
                </c:pt>
                <c:pt idx="190">
                  <c:v>585410052</c:v>
                </c:pt>
                <c:pt idx="191">
                  <c:v>579707738</c:v>
                </c:pt>
                <c:pt idx="192">
                  <c:v>579330426</c:v>
                </c:pt>
                <c:pt idx="193">
                  <c:v>574481229</c:v>
                </c:pt>
                <c:pt idx="194">
                  <c:v>569651467</c:v>
                </c:pt>
                <c:pt idx="195">
                  <c:v>569592298</c:v>
                </c:pt>
                <c:pt idx="196">
                  <c:v>567535383</c:v>
                </c:pt>
                <c:pt idx="197">
                  <c:v>566652812</c:v>
                </c:pt>
                <c:pt idx="198">
                  <c:v>563749323</c:v>
                </c:pt>
                <c:pt idx="199">
                  <c:v>559852396</c:v>
                </c:pt>
                <c:pt idx="200">
                  <c:v>556906378</c:v>
                </c:pt>
                <c:pt idx="201">
                  <c:v>554987477</c:v>
                </c:pt>
                <c:pt idx="202">
                  <c:v>553810228</c:v>
                </c:pt>
                <c:pt idx="203">
                  <c:v>553709788</c:v>
                </c:pt>
                <c:pt idx="204">
                  <c:v>552639571</c:v>
                </c:pt>
                <c:pt idx="205">
                  <c:v>549368315</c:v>
                </c:pt>
                <c:pt idx="206">
                  <c:v>547459020</c:v>
                </c:pt>
                <c:pt idx="207">
                  <c:v>546388108</c:v>
                </c:pt>
                <c:pt idx="208">
                  <c:v>544185156</c:v>
                </c:pt>
                <c:pt idx="209">
                  <c:v>543934105</c:v>
                </c:pt>
                <c:pt idx="210">
                  <c:v>543848418</c:v>
                </c:pt>
                <c:pt idx="211">
                  <c:v>543157985</c:v>
                </c:pt>
                <c:pt idx="212">
                  <c:v>542358331</c:v>
                </c:pt>
                <c:pt idx="213">
                  <c:v>542063846</c:v>
                </c:pt>
                <c:pt idx="214">
                  <c:v>540455876</c:v>
                </c:pt>
                <c:pt idx="215">
                  <c:v>538983207</c:v>
                </c:pt>
                <c:pt idx="216">
                  <c:v>538375067</c:v>
                </c:pt>
                <c:pt idx="217">
                  <c:v>536414293</c:v>
                </c:pt>
                <c:pt idx="218">
                  <c:v>532950503</c:v>
                </c:pt>
                <c:pt idx="219">
                  <c:v>529338515</c:v>
                </c:pt>
                <c:pt idx="220">
                  <c:v>529323962</c:v>
                </c:pt>
                <c:pt idx="221">
                  <c:v>528583774</c:v>
                </c:pt>
                <c:pt idx="222">
                  <c:v>527965936</c:v>
                </c:pt>
                <c:pt idx="223">
                  <c:v>527016307</c:v>
                </c:pt>
                <c:pt idx="224">
                  <c:v>526760632</c:v>
                </c:pt>
                <c:pt idx="225">
                  <c:v>524976069</c:v>
                </c:pt>
                <c:pt idx="226">
                  <c:v>524580592</c:v>
                </c:pt>
                <c:pt idx="227">
                  <c:v>524028679</c:v>
                </c:pt>
                <c:pt idx="228">
                  <c:v>522657936</c:v>
                </c:pt>
                <c:pt idx="229">
                  <c:v>521311890</c:v>
                </c:pt>
                <c:pt idx="230">
                  <c:v>521170825</c:v>
                </c:pt>
                <c:pt idx="231">
                  <c:v>520881154</c:v>
                </c:pt>
                <c:pt idx="232">
                  <c:v>519311965</c:v>
                </c:pt>
                <c:pt idx="233">
                  <c:v>506863592</c:v>
                </c:pt>
                <c:pt idx="234">
                  <c:v>505703557</c:v>
                </c:pt>
                <c:pt idx="235">
                  <c:v>504050219</c:v>
                </c:pt>
                <c:pt idx="236">
                  <c:v>503162313</c:v>
                </c:pt>
                <c:pt idx="237">
                  <c:v>498781117</c:v>
                </c:pt>
                <c:pt idx="238">
                  <c:v>497409852</c:v>
                </c:pt>
                <c:pt idx="239">
                  <c:v>497375381</c:v>
                </c:pt>
                <c:pt idx="240">
                  <c:v>494879471</c:v>
                </c:pt>
                <c:pt idx="241">
                  <c:v>494580615</c:v>
                </c:pt>
                <c:pt idx="242">
                  <c:v>493311825</c:v>
                </c:pt>
                <c:pt idx="243">
                  <c:v>493214993</c:v>
                </c:pt>
                <c:pt idx="244">
                  <c:v>491730089</c:v>
                </c:pt>
                <c:pt idx="245">
                  <c:v>490719763</c:v>
                </c:pt>
                <c:pt idx="246">
                  <c:v>488441368</c:v>
                </c:pt>
                <c:pt idx="247">
                  <c:v>487287646</c:v>
                </c:pt>
                <c:pt idx="248">
                  <c:v>486797988</c:v>
                </c:pt>
                <c:pt idx="249">
                  <c:v>485930816</c:v>
                </c:pt>
                <c:pt idx="250">
                  <c:v>485004754</c:v>
                </c:pt>
                <c:pt idx="251">
                  <c:v>484592874</c:v>
                </c:pt>
                <c:pt idx="252">
                  <c:v>484068861</c:v>
                </c:pt>
                <c:pt idx="253">
                  <c:v>483866772</c:v>
                </c:pt>
                <c:pt idx="254">
                  <c:v>482349603</c:v>
                </c:pt>
                <c:pt idx="255">
                  <c:v>481800873</c:v>
                </c:pt>
                <c:pt idx="256">
                  <c:v>481045837</c:v>
                </c:pt>
                <c:pt idx="257">
                  <c:v>476684675</c:v>
                </c:pt>
                <c:pt idx="258">
                  <c:v>476512065</c:v>
                </c:pt>
                <c:pt idx="259">
                  <c:v>476071180</c:v>
                </c:pt>
                <c:pt idx="260">
                  <c:v>475186706</c:v>
                </c:pt>
                <c:pt idx="261">
                  <c:v>475106177</c:v>
                </c:pt>
                <c:pt idx="262">
                  <c:v>474968763</c:v>
                </c:pt>
                <c:pt idx="263">
                  <c:v>474171806</c:v>
                </c:pt>
                <c:pt idx="264">
                  <c:v>474009154</c:v>
                </c:pt>
                <c:pt idx="265">
                  <c:v>473122525</c:v>
                </c:pt>
                <c:pt idx="266">
                  <c:v>471977336</c:v>
                </c:pt>
                <c:pt idx="267">
                  <c:v>471222889</c:v>
                </c:pt>
                <c:pt idx="268">
                  <c:v>470116094</c:v>
                </c:pt>
                <c:pt idx="269">
                  <c:v>469328079</c:v>
                </c:pt>
                <c:pt idx="270">
                  <c:v>469058574</c:v>
                </c:pt>
                <c:pt idx="271">
                  <c:v>468266122</c:v>
                </c:pt>
                <c:pt idx="272">
                  <c:v>467989645</c:v>
                </c:pt>
                <c:pt idx="273">
                  <c:v>467365246</c:v>
                </c:pt>
                <c:pt idx="274">
                  <c:v>467222728</c:v>
                </c:pt>
                <c:pt idx="275">
                  <c:v>463406268</c:v>
                </c:pt>
                <c:pt idx="276">
                  <c:v>461991867</c:v>
                </c:pt>
                <c:pt idx="277">
                  <c:v>461421559</c:v>
                </c:pt>
                <c:pt idx="278">
                  <c:v>460435291</c:v>
                </c:pt>
                <c:pt idx="279">
                  <c:v>460435291</c:v>
                </c:pt>
                <c:pt idx="280">
                  <c:v>459242249</c:v>
                </c:pt>
                <c:pt idx="281">
                  <c:v>457696391</c:v>
                </c:pt>
                <c:pt idx="282">
                  <c:v>456082343</c:v>
                </c:pt>
                <c:pt idx="283">
                  <c:v>454627263</c:v>
                </c:pt>
                <c:pt idx="284">
                  <c:v>453210959</c:v>
                </c:pt>
                <c:pt idx="285">
                  <c:v>451183391</c:v>
                </c:pt>
                <c:pt idx="286">
                  <c:v>450717150</c:v>
                </c:pt>
                <c:pt idx="287">
                  <c:v>450064993</c:v>
                </c:pt>
                <c:pt idx="288">
                  <c:v>449762638</c:v>
                </c:pt>
                <c:pt idx="289">
                  <c:v>449326618</c:v>
                </c:pt>
                <c:pt idx="290">
                  <c:v>449220945</c:v>
                </c:pt>
                <c:pt idx="291">
                  <c:v>448191819</c:v>
                </c:pt>
                <c:pt idx="292">
                  <c:v>445135288</c:v>
                </c:pt>
                <c:pt idx="293">
                  <c:v>444100035</c:v>
                </c:pt>
                <c:pt idx="294">
                  <c:v>443280904</c:v>
                </c:pt>
                <c:pt idx="295">
                  <c:v>443140005</c:v>
                </c:pt>
                <c:pt idx="296">
                  <c:v>442299309</c:v>
                </c:pt>
                <c:pt idx="297">
                  <c:v>441306145</c:v>
                </c:pt>
                <c:pt idx="298">
                  <c:v>441286195</c:v>
                </c:pt>
                <c:pt idx="299">
                  <c:v>440603537</c:v>
                </c:pt>
                <c:pt idx="300">
                  <c:v>439048914</c:v>
                </c:pt>
                <c:pt idx="301">
                  <c:v>438966392</c:v>
                </c:pt>
                <c:pt idx="302">
                  <c:v>436233122</c:v>
                </c:pt>
                <c:pt idx="303">
                  <c:v>435732529</c:v>
                </c:pt>
                <c:pt idx="304">
                  <c:v>433371112</c:v>
                </c:pt>
                <c:pt idx="305">
                  <c:v>432243292</c:v>
                </c:pt>
                <c:pt idx="306">
                  <c:v>431971116</c:v>
                </c:pt>
                <c:pt idx="307">
                  <c:v>431058604</c:v>
                </c:pt>
                <c:pt idx="308">
                  <c:v>429632142</c:v>
                </c:pt>
                <c:pt idx="309">
                  <c:v>428028233</c:v>
                </c:pt>
                <c:pt idx="310">
                  <c:v>427344325</c:v>
                </c:pt>
                <c:pt idx="311">
                  <c:v>426588510</c:v>
                </c:pt>
                <c:pt idx="312">
                  <c:v>426531897</c:v>
                </c:pt>
                <c:pt idx="313">
                  <c:v>426505244</c:v>
                </c:pt>
                <c:pt idx="314">
                  <c:v>426074373</c:v>
                </c:pt>
                <c:pt idx="315">
                  <c:v>424967620</c:v>
                </c:pt>
                <c:pt idx="316">
                  <c:v>424208848</c:v>
                </c:pt>
                <c:pt idx="317">
                  <c:v>424208848</c:v>
                </c:pt>
                <c:pt idx="318">
                  <c:v>419665568</c:v>
                </c:pt>
                <c:pt idx="319">
                  <c:v>418765519</c:v>
                </c:pt>
                <c:pt idx="320">
                  <c:v>417282021</c:v>
                </c:pt>
                <c:pt idx="321">
                  <c:v>415933406</c:v>
                </c:pt>
                <c:pt idx="322">
                  <c:v>415686217</c:v>
                </c:pt>
                <c:pt idx="323">
                  <c:v>415484914</c:v>
                </c:pt>
                <c:pt idx="324">
                  <c:v>414828246</c:v>
                </c:pt>
                <c:pt idx="325">
                  <c:v>414351546</c:v>
                </c:pt>
                <c:pt idx="326">
                  <c:v>413106170</c:v>
                </c:pt>
                <c:pt idx="327">
                  <c:v>411569241</c:v>
                </c:pt>
                <c:pt idx="328">
                  <c:v>411046449</c:v>
                </c:pt>
                <c:pt idx="329">
                  <c:v>411002906</c:v>
                </c:pt>
                <c:pt idx="330">
                  <c:v>410902662</c:v>
                </c:pt>
                <c:pt idx="331">
                  <c:v>409231607</c:v>
                </c:pt>
                <c:pt idx="332">
                  <c:v>408754975</c:v>
                </c:pt>
                <c:pt idx="333">
                  <c:v>408430415</c:v>
                </c:pt>
                <c:pt idx="334">
                  <c:v>408402141</c:v>
                </c:pt>
                <c:pt idx="335">
                  <c:v>408247917</c:v>
                </c:pt>
                <c:pt idx="336">
                  <c:v>407711549</c:v>
                </c:pt>
                <c:pt idx="337">
                  <c:v>407150844</c:v>
                </c:pt>
                <c:pt idx="338">
                  <c:v>407141258</c:v>
                </c:pt>
                <c:pt idx="339">
                  <c:v>406878233</c:v>
                </c:pt>
                <c:pt idx="340">
                  <c:v>405421518</c:v>
                </c:pt>
                <c:pt idx="341">
                  <c:v>404980543</c:v>
                </c:pt>
                <c:pt idx="342">
                  <c:v>403449830</c:v>
                </c:pt>
                <c:pt idx="343">
                  <c:v>403354469</c:v>
                </c:pt>
                <c:pt idx="344">
                  <c:v>402382193</c:v>
                </c:pt>
                <c:pt idx="345">
                  <c:v>402264843</c:v>
                </c:pt>
                <c:pt idx="346">
                  <c:v>402064899</c:v>
                </c:pt>
                <c:pt idx="347">
                  <c:v>402027830</c:v>
                </c:pt>
                <c:pt idx="348">
                  <c:v>400063852</c:v>
                </c:pt>
                <c:pt idx="349">
                  <c:v>398479497</c:v>
                </c:pt>
                <c:pt idx="350">
                  <c:v>396592829</c:v>
                </c:pt>
                <c:pt idx="351">
                  <c:v>396271103</c:v>
                </c:pt>
                <c:pt idx="352">
                  <c:v>394436586</c:v>
                </c:pt>
                <c:pt idx="353">
                  <c:v>393252111</c:v>
                </c:pt>
                <c:pt idx="354">
                  <c:v>392924807</c:v>
                </c:pt>
                <c:pt idx="355">
                  <c:v>391081192</c:v>
                </c:pt>
                <c:pt idx="356">
                  <c:v>390793895</c:v>
                </c:pt>
                <c:pt idx="357">
                  <c:v>390493908</c:v>
                </c:pt>
                <c:pt idx="358">
                  <c:v>389925971</c:v>
                </c:pt>
                <c:pt idx="359">
                  <c:v>389681935</c:v>
                </c:pt>
                <c:pt idx="360">
                  <c:v>388156011</c:v>
                </c:pt>
                <c:pt idx="361">
                  <c:v>387053506</c:v>
                </c:pt>
                <c:pt idx="362">
                  <c:v>386600138</c:v>
                </c:pt>
                <c:pt idx="363">
                  <c:v>386041607</c:v>
                </c:pt>
                <c:pt idx="364">
                  <c:v>385680446</c:v>
                </c:pt>
                <c:pt idx="365">
                  <c:v>384579472</c:v>
                </c:pt>
                <c:pt idx="366">
                  <c:v>384336108</c:v>
                </c:pt>
                <c:pt idx="367">
                  <c:v>384298736</c:v>
                </c:pt>
                <c:pt idx="368">
                  <c:v>383930656</c:v>
                </c:pt>
                <c:pt idx="369">
                  <c:v>383336762</c:v>
                </c:pt>
                <c:pt idx="370">
                  <c:v>383257136</c:v>
                </c:pt>
                <c:pt idx="371">
                  <c:v>382891104</c:v>
                </c:pt>
                <c:pt idx="372">
                  <c:v>382238181</c:v>
                </c:pt>
                <c:pt idx="373">
                  <c:v>381545846</c:v>
                </c:pt>
                <c:pt idx="374">
                  <c:v>381509870</c:v>
                </c:pt>
                <c:pt idx="375">
                  <c:v>380080290</c:v>
                </c:pt>
                <c:pt idx="376">
                  <c:v>379751655</c:v>
                </c:pt>
                <c:pt idx="377">
                  <c:v>379014294</c:v>
                </c:pt>
                <c:pt idx="378">
                  <c:v>378882411</c:v>
                </c:pt>
                <c:pt idx="379">
                  <c:v>378410542</c:v>
                </c:pt>
                <c:pt idx="380">
                  <c:v>377617598</c:v>
                </c:pt>
                <c:pt idx="381">
                  <c:v>376152455</c:v>
                </c:pt>
                <c:pt idx="382">
                  <c:v>375740705</c:v>
                </c:pt>
                <c:pt idx="383">
                  <c:v>374583879</c:v>
                </c:pt>
                <c:pt idx="384">
                  <c:v>374111707</c:v>
                </c:pt>
                <c:pt idx="385">
                  <c:v>373993951</c:v>
                </c:pt>
                <c:pt idx="386">
                  <c:v>373672993</c:v>
                </c:pt>
                <c:pt idx="387">
                  <c:v>373515621</c:v>
                </c:pt>
                <c:pt idx="388">
                  <c:v>373062864</c:v>
                </c:pt>
                <c:pt idx="389">
                  <c:v>372234864</c:v>
                </c:pt>
                <c:pt idx="390">
                  <c:v>371985018</c:v>
                </c:pt>
                <c:pt idx="391">
                  <c:v>371594210</c:v>
                </c:pt>
                <c:pt idx="392">
                  <c:v>371353001</c:v>
                </c:pt>
                <c:pt idx="393">
                  <c:v>370569774</c:v>
                </c:pt>
                <c:pt idx="394">
                  <c:v>370541256</c:v>
                </c:pt>
                <c:pt idx="395">
                  <c:v>369884651</c:v>
                </c:pt>
                <c:pt idx="396">
                  <c:v>369330363</c:v>
                </c:pt>
                <c:pt idx="397">
                  <c:v>368875760</c:v>
                </c:pt>
                <c:pt idx="398">
                  <c:v>368780809</c:v>
                </c:pt>
                <c:pt idx="399">
                  <c:v>368744044</c:v>
                </c:pt>
                <c:pt idx="400">
                  <c:v>367799011</c:v>
                </c:pt>
                <c:pt idx="401">
                  <c:v>367799011</c:v>
                </c:pt>
                <c:pt idx="402">
                  <c:v>366101666</c:v>
                </c:pt>
                <c:pt idx="403">
                  <c:v>365582797</c:v>
                </c:pt>
                <c:pt idx="404">
                  <c:v>365352546</c:v>
                </c:pt>
                <c:pt idx="405">
                  <c:v>365304105</c:v>
                </c:pt>
                <c:pt idx="406">
                  <c:v>363889678</c:v>
                </c:pt>
                <c:pt idx="407">
                  <c:v>363258859</c:v>
                </c:pt>
                <c:pt idx="408">
                  <c:v>363204635</c:v>
                </c:pt>
                <c:pt idx="409">
                  <c:v>362744280</c:v>
                </c:pt>
                <c:pt idx="410">
                  <c:v>362211740</c:v>
                </c:pt>
                <c:pt idx="411">
                  <c:v>362000072</c:v>
                </c:pt>
                <c:pt idx="412">
                  <c:v>361832400</c:v>
                </c:pt>
                <c:pt idx="413">
                  <c:v>361682618</c:v>
                </c:pt>
                <c:pt idx="414">
                  <c:v>360366870</c:v>
                </c:pt>
                <c:pt idx="415">
                  <c:v>359200044</c:v>
                </c:pt>
                <c:pt idx="416">
                  <c:v>359126022</c:v>
                </c:pt>
                <c:pt idx="417">
                  <c:v>358994850</c:v>
                </c:pt>
                <c:pt idx="418">
                  <c:v>358375603</c:v>
                </c:pt>
                <c:pt idx="419">
                  <c:v>358372926</c:v>
                </c:pt>
                <c:pt idx="420">
                  <c:v>357288178</c:v>
                </c:pt>
                <c:pt idx="421">
                  <c:v>357277400</c:v>
                </c:pt>
                <c:pt idx="422">
                  <c:v>356700357</c:v>
                </c:pt>
                <c:pt idx="423">
                  <c:v>356296601</c:v>
                </c:pt>
                <c:pt idx="424">
                  <c:v>355237933</c:v>
                </c:pt>
                <c:pt idx="425">
                  <c:v>354825435</c:v>
                </c:pt>
                <c:pt idx="426">
                  <c:v>353659851</c:v>
                </c:pt>
                <c:pt idx="427">
                  <c:v>353284621</c:v>
                </c:pt>
                <c:pt idx="428">
                  <c:v>353133898</c:v>
                </c:pt>
                <c:pt idx="429">
                  <c:v>352927224</c:v>
                </c:pt>
                <c:pt idx="430">
                  <c:v>352794081</c:v>
                </c:pt>
                <c:pt idx="431">
                  <c:v>352616690</c:v>
                </c:pt>
                <c:pt idx="432">
                  <c:v>352333929</c:v>
                </c:pt>
                <c:pt idx="433">
                  <c:v>352194034</c:v>
                </c:pt>
                <c:pt idx="434">
                  <c:v>352114312</c:v>
                </c:pt>
                <c:pt idx="435">
                  <c:v>351723989</c:v>
                </c:pt>
                <c:pt idx="436">
                  <c:v>351692268</c:v>
                </c:pt>
                <c:pt idx="437">
                  <c:v>351583407</c:v>
                </c:pt>
                <c:pt idx="438">
                  <c:v>351496066</c:v>
                </c:pt>
                <c:pt idx="439">
                  <c:v>350448145</c:v>
                </c:pt>
                <c:pt idx="440">
                  <c:v>349822765</c:v>
                </c:pt>
                <c:pt idx="441">
                  <c:v>349546142</c:v>
                </c:pt>
                <c:pt idx="442">
                  <c:v>349464664</c:v>
                </c:pt>
                <c:pt idx="443">
                  <c:v>349183316</c:v>
                </c:pt>
                <c:pt idx="444">
                  <c:v>348319861</c:v>
                </c:pt>
                <c:pt idx="445">
                  <c:v>347545360</c:v>
                </c:pt>
                <c:pt idx="446">
                  <c:v>347512318</c:v>
                </c:pt>
                <c:pt idx="447">
                  <c:v>347325802</c:v>
                </c:pt>
                <c:pt idx="448">
                  <c:v>347182886</c:v>
                </c:pt>
                <c:pt idx="449">
                  <c:v>346118277</c:v>
                </c:pt>
                <c:pt idx="450">
                  <c:v>346079773</c:v>
                </c:pt>
                <c:pt idx="451">
                  <c:v>345823032</c:v>
                </c:pt>
                <c:pt idx="452">
                  <c:v>343471816</c:v>
                </c:pt>
                <c:pt idx="453">
                  <c:v>342695435</c:v>
                </c:pt>
                <c:pt idx="454">
                  <c:v>342463063</c:v>
                </c:pt>
                <c:pt idx="455">
                  <c:v>341631208</c:v>
                </c:pt>
                <c:pt idx="456">
                  <c:v>340952971</c:v>
                </c:pt>
                <c:pt idx="457">
                  <c:v>340487862</c:v>
                </c:pt>
                <c:pt idx="458">
                  <c:v>339795890</c:v>
                </c:pt>
                <c:pt idx="459">
                  <c:v>337580051</c:v>
                </c:pt>
                <c:pt idx="460">
                  <c:v>336567158</c:v>
                </c:pt>
                <c:pt idx="461">
                  <c:v>336365676</c:v>
                </c:pt>
                <c:pt idx="462">
                  <c:v>335802786</c:v>
                </c:pt>
                <c:pt idx="463">
                  <c:v>335287748</c:v>
                </c:pt>
                <c:pt idx="464">
                  <c:v>335062621</c:v>
                </c:pt>
                <c:pt idx="465">
                  <c:v>334933831</c:v>
                </c:pt>
                <c:pt idx="466">
                  <c:v>334897606</c:v>
                </c:pt>
                <c:pt idx="467">
                  <c:v>334897606</c:v>
                </c:pt>
                <c:pt idx="468">
                  <c:v>334272563</c:v>
                </c:pt>
                <c:pt idx="469">
                  <c:v>333535934</c:v>
                </c:pt>
                <c:pt idx="470">
                  <c:v>333107271</c:v>
                </c:pt>
                <c:pt idx="471">
                  <c:v>333011068</c:v>
                </c:pt>
                <c:pt idx="472">
                  <c:v>332500002</c:v>
                </c:pt>
                <c:pt idx="473">
                  <c:v>332207671</c:v>
                </c:pt>
                <c:pt idx="474">
                  <c:v>331526598</c:v>
                </c:pt>
                <c:pt idx="475">
                  <c:v>331333876</c:v>
                </c:pt>
                <c:pt idx="476">
                  <c:v>330444045</c:v>
                </c:pt>
                <c:pt idx="477">
                  <c:v>329803958</c:v>
                </c:pt>
                <c:pt idx="478">
                  <c:v>329398046</c:v>
                </c:pt>
                <c:pt idx="479">
                  <c:v>328718434</c:v>
                </c:pt>
                <c:pt idx="480">
                  <c:v>328349387</c:v>
                </c:pt>
                <c:pt idx="481">
                  <c:v>328203506</c:v>
                </c:pt>
                <c:pt idx="482">
                  <c:v>328203506</c:v>
                </c:pt>
                <c:pt idx="483">
                  <c:v>327333559</c:v>
                </c:pt>
                <c:pt idx="484">
                  <c:v>326706115</c:v>
                </c:pt>
                <c:pt idx="485">
                  <c:v>326479141</c:v>
                </c:pt>
                <c:pt idx="486">
                  <c:v>325338851</c:v>
                </c:pt>
                <c:pt idx="487">
                  <c:v>325286646</c:v>
                </c:pt>
                <c:pt idx="488">
                  <c:v>325186032</c:v>
                </c:pt>
                <c:pt idx="489">
                  <c:v>322161245</c:v>
                </c:pt>
                <c:pt idx="490">
                  <c:v>321885765</c:v>
                </c:pt>
                <c:pt idx="491">
                  <c:v>321834351</c:v>
                </c:pt>
                <c:pt idx="492">
                  <c:v>321752656</c:v>
                </c:pt>
                <c:pt idx="493">
                  <c:v>321731527</c:v>
                </c:pt>
                <c:pt idx="494">
                  <c:v>321669741</c:v>
                </c:pt>
                <c:pt idx="495">
                  <c:v>321457747</c:v>
                </c:pt>
                <c:pt idx="496">
                  <c:v>320689294</c:v>
                </c:pt>
                <c:pt idx="497">
                  <c:v>320406242</c:v>
                </c:pt>
                <c:pt idx="498">
                  <c:v>320145693</c:v>
                </c:pt>
                <c:pt idx="499">
                  <c:v>319715683</c:v>
                </c:pt>
                <c:pt idx="500">
                  <c:v>319713881</c:v>
                </c:pt>
                <c:pt idx="501">
                  <c:v>317375031</c:v>
                </c:pt>
                <c:pt idx="502">
                  <c:v>316897787</c:v>
                </c:pt>
                <c:pt idx="503">
                  <c:v>316791257</c:v>
                </c:pt>
                <c:pt idx="504">
                  <c:v>316360478</c:v>
                </c:pt>
                <c:pt idx="505">
                  <c:v>315156409</c:v>
                </c:pt>
                <c:pt idx="506">
                  <c:v>315025930</c:v>
                </c:pt>
                <c:pt idx="507">
                  <c:v>314975955</c:v>
                </c:pt>
                <c:pt idx="508">
                  <c:v>314432837</c:v>
                </c:pt>
                <c:pt idx="509">
                  <c:v>314178011</c:v>
                </c:pt>
                <c:pt idx="510">
                  <c:v>313701294</c:v>
                </c:pt>
                <c:pt idx="511">
                  <c:v>312897920</c:v>
                </c:pt>
                <c:pt idx="512">
                  <c:v>312296056</c:v>
                </c:pt>
                <c:pt idx="513">
                  <c:v>312242626</c:v>
                </c:pt>
                <c:pt idx="514">
                  <c:v>312136671</c:v>
                </c:pt>
                <c:pt idx="515">
                  <c:v>311312624</c:v>
                </c:pt>
                <c:pt idx="516">
                  <c:v>310650585</c:v>
                </c:pt>
                <c:pt idx="517">
                  <c:v>309979994</c:v>
                </c:pt>
                <c:pt idx="518">
                  <c:v>309492681</c:v>
                </c:pt>
                <c:pt idx="519">
                  <c:v>309460292</c:v>
                </c:pt>
                <c:pt idx="520">
                  <c:v>309231694</c:v>
                </c:pt>
                <c:pt idx="521">
                  <c:v>307592427</c:v>
                </c:pt>
                <c:pt idx="522">
                  <c:v>307166834</c:v>
                </c:pt>
                <c:pt idx="523">
                  <c:v>307127625</c:v>
                </c:pt>
                <c:pt idx="524">
                  <c:v>306941670</c:v>
                </c:pt>
                <c:pt idx="525">
                  <c:v>306889114</c:v>
                </c:pt>
                <c:pt idx="526">
                  <c:v>306776732</c:v>
                </c:pt>
                <c:pt idx="527">
                  <c:v>306515884</c:v>
                </c:pt>
                <c:pt idx="528">
                  <c:v>306442085</c:v>
                </c:pt>
                <c:pt idx="529">
                  <c:v>304868961</c:v>
                </c:pt>
                <c:pt idx="530">
                  <c:v>304654182</c:v>
                </c:pt>
                <c:pt idx="531">
                  <c:v>304320254</c:v>
                </c:pt>
                <c:pt idx="532">
                  <c:v>303723636</c:v>
                </c:pt>
                <c:pt idx="533">
                  <c:v>303144152</c:v>
                </c:pt>
                <c:pt idx="534">
                  <c:v>303025485</c:v>
                </c:pt>
                <c:pt idx="535">
                  <c:v>302710615</c:v>
                </c:pt>
                <c:pt idx="536">
                  <c:v>302469017</c:v>
                </c:pt>
                <c:pt idx="537">
                  <c:v>301970083</c:v>
                </c:pt>
                <c:pt idx="538">
                  <c:v>301913131</c:v>
                </c:pt>
                <c:pt idx="539">
                  <c:v>300854823</c:v>
                </c:pt>
                <c:pt idx="540">
                  <c:v>300478449</c:v>
                </c:pt>
                <c:pt idx="541">
                  <c:v>300473716</c:v>
                </c:pt>
                <c:pt idx="542">
                  <c:v>300400432</c:v>
                </c:pt>
                <c:pt idx="543">
                  <c:v>300228084</c:v>
                </c:pt>
                <c:pt idx="544">
                  <c:v>300157638</c:v>
                </c:pt>
                <c:pt idx="545">
                  <c:v>300135367</c:v>
                </c:pt>
                <c:pt idx="546">
                  <c:v>299965036</c:v>
                </c:pt>
                <c:pt idx="547">
                  <c:v>299820798</c:v>
                </c:pt>
                <c:pt idx="548">
                  <c:v>299288605</c:v>
                </c:pt>
                <c:pt idx="549">
                  <c:v>299268508</c:v>
                </c:pt>
                <c:pt idx="550">
                  <c:v>298572799</c:v>
                </c:pt>
                <c:pt idx="551">
                  <c:v>297795726</c:v>
                </c:pt>
                <c:pt idx="552">
                  <c:v>297372261</c:v>
                </c:pt>
                <c:pt idx="553">
                  <c:v>297002527</c:v>
                </c:pt>
                <c:pt idx="554">
                  <c:v>296999813</c:v>
                </c:pt>
                <c:pt idx="555">
                  <c:v>296938801</c:v>
                </c:pt>
                <c:pt idx="556">
                  <c:v>296578797</c:v>
                </c:pt>
                <c:pt idx="557">
                  <c:v>296482446</c:v>
                </c:pt>
                <c:pt idx="558">
                  <c:v>296339528</c:v>
                </c:pt>
                <c:pt idx="559">
                  <c:v>296069199</c:v>
                </c:pt>
                <c:pt idx="560">
                  <c:v>294805697</c:v>
                </c:pt>
                <c:pt idx="561">
                  <c:v>294456605</c:v>
                </c:pt>
                <c:pt idx="562">
                  <c:v>293514336</c:v>
                </c:pt>
                <c:pt idx="563">
                  <c:v>293503354</c:v>
                </c:pt>
                <c:pt idx="564">
                  <c:v>292817898</c:v>
                </c:pt>
                <c:pt idx="565">
                  <c:v>291480452</c:v>
                </c:pt>
                <c:pt idx="566">
                  <c:v>291420351</c:v>
                </c:pt>
                <c:pt idx="567">
                  <c:v>290930148</c:v>
                </c:pt>
                <c:pt idx="568">
                  <c:v>290835269</c:v>
                </c:pt>
                <c:pt idx="569">
                  <c:v>290745055</c:v>
                </c:pt>
                <c:pt idx="570">
                  <c:v>289317794</c:v>
                </c:pt>
                <c:pt idx="571">
                  <c:v>288885818</c:v>
                </c:pt>
                <c:pt idx="572">
                  <c:v>288752301</c:v>
                </c:pt>
                <c:pt idx="573">
                  <c:v>288670284</c:v>
                </c:pt>
                <c:pt idx="574">
                  <c:v>288485135</c:v>
                </c:pt>
                <c:pt idx="575">
                  <c:v>288175335</c:v>
                </c:pt>
                <c:pt idx="576">
                  <c:v>287928194</c:v>
                </c:pt>
                <c:pt idx="577">
                  <c:v>287553595</c:v>
                </c:pt>
                <c:pt idx="578">
                  <c:v>287144079</c:v>
                </c:pt>
                <c:pt idx="579">
                  <c:v>286801374</c:v>
                </c:pt>
                <c:pt idx="580">
                  <c:v>286168572</c:v>
                </c:pt>
                <c:pt idx="581">
                  <c:v>286140700</c:v>
                </c:pt>
                <c:pt idx="582">
                  <c:v>285444603</c:v>
                </c:pt>
                <c:pt idx="583">
                  <c:v>284139100</c:v>
                </c:pt>
                <c:pt idx="584">
                  <c:v>282570682</c:v>
                </c:pt>
                <c:pt idx="585">
                  <c:v>282438834</c:v>
                </c:pt>
                <c:pt idx="586">
                  <c:v>278780441</c:v>
                </c:pt>
                <c:pt idx="587">
                  <c:v>278454417</c:v>
                </c:pt>
                <c:pt idx="588">
                  <c:v>278019771</c:v>
                </c:pt>
                <c:pt idx="589">
                  <c:v>277448382</c:v>
                </c:pt>
                <c:pt idx="590">
                  <c:v>276144750</c:v>
                </c:pt>
                <c:pt idx="591">
                  <c:v>275698039</c:v>
                </c:pt>
                <c:pt idx="592">
                  <c:v>275678613</c:v>
                </c:pt>
                <c:pt idx="593">
                  <c:v>275293450</c:v>
                </c:pt>
                <c:pt idx="594">
                  <c:v>275248615</c:v>
                </c:pt>
                <c:pt idx="595">
                  <c:v>274703340</c:v>
                </c:pt>
                <c:pt idx="596">
                  <c:v>274650803</c:v>
                </c:pt>
                <c:pt idx="597">
                  <c:v>274470394</c:v>
                </c:pt>
                <c:pt idx="598">
                  <c:v>274325949</c:v>
                </c:pt>
                <c:pt idx="599">
                  <c:v>273961019</c:v>
                </c:pt>
                <c:pt idx="600">
                  <c:v>273552592</c:v>
                </c:pt>
                <c:pt idx="601">
                  <c:v>273339556</c:v>
                </c:pt>
                <c:pt idx="602">
                  <c:v>273144151</c:v>
                </c:pt>
                <c:pt idx="603">
                  <c:v>272742922</c:v>
                </c:pt>
                <c:pt idx="604">
                  <c:v>271457301</c:v>
                </c:pt>
                <c:pt idx="605">
                  <c:v>270665134</c:v>
                </c:pt>
                <c:pt idx="606">
                  <c:v>270248367</c:v>
                </c:pt>
                <c:pt idx="607">
                  <c:v>269994119</c:v>
                </c:pt>
                <c:pt idx="608">
                  <c:v>269958228</c:v>
                </c:pt>
                <c:pt idx="609">
                  <c:v>269784201</c:v>
                </c:pt>
                <c:pt idx="610">
                  <c:v>269755430</c:v>
                </c:pt>
                <c:pt idx="611">
                  <c:v>268533313</c:v>
                </c:pt>
                <c:pt idx="612">
                  <c:v>268426634</c:v>
                </c:pt>
                <c:pt idx="613">
                  <c:v>268175631</c:v>
                </c:pt>
                <c:pt idx="614">
                  <c:v>267770708</c:v>
                </c:pt>
                <c:pt idx="615">
                  <c:v>267447150</c:v>
                </c:pt>
                <c:pt idx="616">
                  <c:v>267045765</c:v>
                </c:pt>
                <c:pt idx="617">
                  <c:v>266915287</c:v>
                </c:pt>
                <c:pt idx="618">
                  <c:v>266614059</c:v>
                </c:pt>
                <c:pt idx="619">
                  <c:v>265328738</c:v>
                </c:pt>
                <c:pt idx="620">
                  <c:v>265126918</c:v>
                </c:pt>
                <c:pt idx="621">
                  <c:v>264770996</c:v>
                </c:pt>
                <c:pt idx="622">
                  <c:v>264218220</c:v>
                </c:pt>
                <c:pt idx="623">
                  <c:v>264118712</c:v>
                </c:pt>
                <c:pt idx="624">
                  <c:v>264105545</c:v>
                </c:pt>
                <c:pt idx="625">
                  <c:v>263920180</c:v>
                </c:pt>
                <c:pt idx="626">
                  <c:v>262821940</c:v>
                </c:pt>
                <c:pt idx="627">
                  <c:v>262681282</c:v>
                </c:pt>
                <c:pt idx="628">
                  <c:v>262552893</c:v>
                </c:pt>
                <c:pt idx="629">
                  <c:v>262511490</c:v>
                </c:pt>
                <c:pt idx="630">
                  <c:v>261989769</c:v>
                </c:pt>
                <c:pt idx="631">
                  <c:v>261317921</c:v>
                </c:pt>
                <c:pt idx="632">
                  <c:v>261183588</c:v>
                </c:pt>
                <c:pt idx="633">
                  <c:v>261119292</c:v>
                </c:pt>
                <c:pt idx="634">
                  <c:v>260502115</c:v>
                </c:pt>
                <c:pt idx="635">
                  <c:v>260095986</c:v>
                </c:pt>
                <c:pt idx="636">
                  <c:v>259939835</c:v>
                </c:pt>
                <c:pt idx="637">
                  <c:v>259368448</c:v>
                </c:pt>
                <c:pt idx="638">
                  <c:v>259175788</c:v>
                </c:pt>
                <c:pt idx="639">
                  <c:v>258097122</c:v>
                </c:pt>
                <c:pt idx="640">
                  <c:v>257938649</c:v>
                </c:pt>
                <c:pt idx="641">
                  <c:v>257753889</c:v>
                </c:pt>
                <c:pt idx="642">
                  <c:v>257589721</c:v>
                </c:pt>
                <c:pt idx="643">
                  <c:v>256786742</c:v>
                </c:pt>
                <c:pt idx="644">
                  <c:v>256697520</c:v>
                </c:pt>
                <c:pt idx="645">
                  <c:v>256283912</c:v>
                </c:pt>
                <c:pt idx="646">
                  <c:v>256271286</c:v>
                </c:pt>
                <c:pt idx="647">
                  <c:v>256067149</c:v>
                </c:pt>
                <c:pt idx="648">
                  <c:v>256067149</c:v>
                </c:pt>
                <c:pt idx="649">
                  <c:v>255745157</c:v>
                </c:pt>
                <c:pt idx="650">
                  <c:v>255743093</c:v>
                </c:pt>
                <c:pt idx="651">
                  <c:v>255000211</c:v>
                </c:pt>
                <c:pt idx="652">
                  <c:v>254158390</c:v>
                </c:pt>
                <c:pt idx="653">
                  <c:v>254134910</c:v>
                </c:pt>
                <c:pt idx="654">
                  <c:v>253890701</c:v>
                </c:pt>
                <c:pt idx="655">
                  <c:v>253625427</c:v>
                </c:pt>
                <c:pt idx="656">
                  <c:v>252909177</c:v>
                </c:pt>
                <c:pt idx="657">
                  <c:v>252712101</c:v>
                </c:pt>
                <c:pt idx="658">
                  <c:v>252442974</c:v>
                </c:pt>
                <c:pt idx="659">
                  <c:v>252276927</c:v>
                </c:pt>
                <c:pt idx="660">
                  <c:v>251410631</c:v>
                </c:pt>
                <c:pt idx="661">
                  <c:v>251212670</c:v>
                </c:pt>
                <c:pt idx="662">
                  <c:v>251171807</c:v>
                </c:pt>
                <c:pt idx="663">
                  <c:v>250849789</c:v>
                </c:pt>
                <c:pt idx="664">
                  <c:v>250821495</c:v>
                </c:pt>
                <c:pt idx="665">
                  <c:v>250425512</c:v>
                </c:pt>
                <c:pt idx="666">
                  <c:v>250397798</c:v>
                </c:pt>
                <c:pt idx="667">
                  <c:v>250341816</c:v>
                </c:pt>
                <c:pt idx="668">
                  <c:v>250288523</c:v>
                </c:pt>
                <c:pt idx="669">
                  <c:v>250162278</c:v>
                </c:pt>
                <c:pt idx="670">
                  <c:v>249348933</c:v>
                </c:pt>
                <c:pt idx="671">
                  <c:v>248639099</c:v>
                </c:pt>
                <c:pt idx="672">
                  <c:v>248118121</c:v>
                </c:pt>
                <c:pt idx="673">
                  <c:v>247933248</c:v>
                </c:pt>
                <c:pt idx="674">
                  <c:v>247585244</c:v>
                </c:pt>
                <c:pt idx="675">
                  <c:v>247290327</c:v>
                </c:pt>
                <c:pt idx="676">
                  <c:v>246999039</c:v>
                </c:pt>
                <c:pt idx="677">
                  <c:v>246984278</c:v>
                </c:pt>
                <c:pt idx="678">
                  <c:v>246233113</c:v>
                </c:pt>
                <c:pt idx="679">
                  <c:v>245724603</c:v>
                </c:pt>
                <c:pt idx="680">
                  <c:v>245700832</c:v>
                </c:pt>
                <c:pt idx="681">
                  <c:v>245676146</c:v>
                </c:pt>
                <c:pt idx="682">
                  <c:v>245623848</c:v>
                </c:pt>
                <c:pt idx="683">
                  <c:v>245527149</c:v>
                </c:pt>
                <c:pt idx="684">
                  <c:v>245285165</c:v>
                </c:pt>
                <c:pt idx="685">
                  <c:v>245179562</c:v>
                </c:pt>
                <c:pt idx="686">
                  <c:v>245179562</c:v>
                </c:pt>
                <c:pt idx="687">
                  <c:v>245077583</c:v>
                </c:pt>
                <c:pt idx="688">
                  <c:v>244874809</c:v>
                </c:pt>
                <c:pt idx="689">
                  <c:v>244819862</c:v>
                </c:pt>
                <c:pt idx="690">
                  <c:v>244721064</c:v>
                </c:pt>
                <c:pt idx="691">
                  <c:v>244232688</c:v>
                </c:pt>
                <c:pt idx="692">
                  <c:v>243611982</c:v>
                </c:pt>
                <c:pt idx="693">
                  <c:v>243240178</c:v>
                </c:pt>
                <c:pt idx="694">
                  <c:v>243006126</c:v>
                </c:pt>
                <c:pt idx="695">
                  <c:v>242875078</c:v>
                </c:pt>
                <c:pt idx="696">
                  <c:v>242786137</c:v>
                </c:pt>
                <c:pt idx="697">
                  <c:v>242688965</c:v>
                </c:pt>
                <c:pt idx="698">
                  <c:v>242295562</c:v>
                </c:pt>
                <c:pt idx="699">
                  <c:v>240891763</c:v>
                </c:pt>
                <c:pt idx="700">
                  <c:v>240797623</c:v>
                </c:pt>
                <c:pt idx="701">
                  <c:v>240697856</c:v>
                </c:pt>
                <c:pt idx="702">
                  <c:v>240685326</c:v>
                </c:pt>
                <c:pt idx="703">
                  <c:v>240646355</c:v>
                </c:pt>
                <c:pt idx="704">
                  <c:v>240171783</c:v>
                </c:pt>
                <c:pt idx="705">
                  <c:v>240159255</c:v>
                </c:pt>
                <c:pt idx="706">
                  <c:v>240031274</c:v>
                </c:pt>
                <c:pt idx="707">
                  <c:v>239606210</c:v>
                </c:pt>
                <c:pt idx="708">
                  <c:v>239268602</c:v>
                </c:pt>
                <c:pt idx="709">
                  <c:v>238843729</c:v>
                </c:pt>
                <c:pt idx="710">
                  <c:v>238235719</c:v>
                </c:pt>
                <c:pt idx="711">
                  <c:v>237536126</c:v>
                </c:pt>
                <c:pt idx="712">
                  <c:v>237382724</c:v>
                </c:pt>
                <c:pt idx="713">
                  <c:v>237202299</c:v>
                </c:pt>
                <c:pt idx="714">
                  <c:v>237113184</c:v>
                </c:pt>
                <c:pt idx="715">
                  <c:v>236412453</c:v>
                </c:pt>
                <c:pt idx="716">
                  <c:v>236350661</c:v>
                </c:pt>
                <c:pt idx="717">
                  <c:v>235956898</c:v>
                </c:pt>
                <c:pt idx="718">
                  <c:v>235926552</c:v>
                </c:pt>
                <c:pt idx="719">
                  <c:v>235860116</c:v>
                </c:pt>
                <c:pt idx="720">
                  <c:v>235666219</c:v>
                </c:pt>
                <c:pt idx="721">
                  <c:v>235483004</c:v>
                </c:pt>
                <c:pt idx="722">
                  <c:v>234989584</c:v>
                </c:pt>
                <c:pt idx="723">
                  <c:v>234801895</c:v>
                </c:pt>
                <c:pt idx="724">
                  <c:v>234798636</c:v>
                </c:pt>
                <c:pt idx="725">
                  <c:v>233555708</c:v>
                </c:pt>
                <c:pt idx="726">
                  <c:v>233503234</c:v>
                </c:pt>
                <c:pt idx="727">
                  <c:v>233093859</c:v>
                </c:pt>
                <c:pt idx="728">
                  <c:v>232722935</c:v>
                </c:pt>
                <c:pt idx="729">
                  <c:v>232617430</c:v>
                </c:pt>
                <c:pt idx="730">
                  <c:v>232372681</c:v>
                </c:pt>
                <c:pt idx="731">
                  <c:v>232325503</c:v>
                </c:pt>
                <c:pt idx="732">
                  <c:v>232225908</c:v>
                </c:pt>
                <c:pt idx="733">
                  <c:v>231976425</c:v>
                </c:pt>
                <c:pt idx="734">
                  <c:v>231605150</c:v>
                </c:pt>
                <c:pt idx="735">
                  <c:v>231252591</c:v>
                </c:pt>
                <c:pt idx="736">
                  <c:v>230884728</c:v>
                </c:pt>
                <c:pt idx="737">
                  <c:v>230685453</c:v>
                </c:pt>
                <c:pt idx="738">
                  <c:v>230594962</c:v>
                </c:pt>
                <c:pt idx="739">
                  <c:v>230099013</c:v>
                </c:pt>
                <c:pt idx="740">
                  <c:v>229930771</c:v>
                </c:pt>
                <c:pt idx="741">
                  <c:v>229147509</c:v>
                </c:pt>
                <c:pt idx="742">
                  <c:v>228738393</c:v>
                </c:pt>
                <c:pt idx="743">
                  <c:v>228122928</c:v>
                </c:pt>
                <c:pt idx="744">
                  <c:v>227994792</c:v>
                </c:pt>
                <c:pt idx="745">
                  <c:v>227927165</c:v>
                </c:pt>
                <c:pt idx="746">
                  <c:v>227853986</c:v>
                </c:pt>
                <c:pt idx="747">
                  <c:v>227817248</c:v>
                </c:pt>
                <c:pt idx="748">
                  <c:v>227514205</c:v>
                </c:pt>
                <c:pt idx="749">
                  <c:v>227356156</c:v>
                </c:pt>
                <c:pt idx="750">
                  <c:v>227091290</c:v>
                </c:pt>
                <c:pt idx="751">
                  <c:v>226945087</c:v>
                </c:pt>
                <c:pt idx="752">
                  <c:v>226904017</c:v>
                </c:pt>
                <c:pt idx="753">
                  <c:v>226837760</c:v>
                </c:pt>
                <c:pt idx="754">
                  <c:v>226497209</c:v>
                </c:pt>
                <c:pt idx="755">
                  <c:v>226425420</c:v>
                </c:pt>
                <c:pt idx="756">
                  <c:v>226349749</c:v>
                </c:pt>
                <c:pt idx="757">
                  <c:v>225973340</c:v>
                </c:pt>
                <c:pt idx="758">
                  <c:v>225933435</c:v>
                </c:pt>
                <c:pt idx="759">
                  <c:v>225918798</c:v>
                </c:pt>
                <c:pt idx="760">
                  <c:v>225508210</c:v>
                </c:pt>
                <c:pt idx="761">
                  <c:v>225132113</c:v>
                </c:pt>
                <c:pt idx="762">
                  <c:v>224920375</c:v>
                </c:pt>
                <c:pt idx="763">
                  <c:v>224874960</c:v>
                </c:pt>
                <c:pt idx="764">
                  <c:v>224012234</c:v>
                </c:pt>
                <c:pt idx="765">
                  <c:v>223664608</c:v>
                </c:pt>
                <c:pt idx="766">
                  <c:v>223387299</c:v>
                </c:pt>
                <c:pt idx="767">
                  <c:v>223241637</c:v>
                </c:pt>
                <c:pt idx="768">
                  <c:v>222809600</c:v>
                </c:pt>
                <c:pt idx="769">
                  <c:v>222724172</c:v>
                </c:pt>
                <c:pt idx="770">
                  <c:v>222446882</c:v>
                </c:pt>
                <c:pt idx="771">
                  <c:v>222104681</c:v>
                </c:pt>
                <c:pt idx="772">
                  <c:v>221831086</c:v>
                </c:pt>
                <c:pt idx="773">
                  <c:v>221600160</c:v>
                </c:pt>
                <c:pt idx="774">
                  <c:v>221303188</c:v>
                </c:pt>
                <c:pt idx="775">
                  <c:v>220889446</c:v>
                </c:pt>
                <c:pt idx="776">
                  <c:v>220673217</c:v>
                </c:pt>
                <c:pt idx="777">
                  <c:v>220239925</c:v>
                </c:pt>
                <c:pt idx="778">
                  <c:v>220021259</c:v>
                </c:pt>
                <c:pt idx="779">
                  <c:v>219922417</c:v>
                </c:pt>
                <c:pt idx="780">
                  <c:v>219851172</c:v>
                </c:pt>
                <c:pt idx="781">
                  <c:v>219375562</c:v>
                </c:pt>
                <c:pt idx="782">
                  <c:v>219103655</c:v>
                </c:pt>
                <c:pt idx="783">
                  <c:v>219100084</c:v>
                </c:pt>
                <c:pt idx="784">
                  <c:v>218843645</c:v>
                </c:pt>
                <c:pt idx="785">
                  <c:v>218791811</c:v>
                </c:pt>
                <c:pt idx="786">
                  <c:v>218613188</c:v>
                </c:pt>
                <c:pt idx="787">
                  <c:v>218340595</c:v>
                </c:pt>
                <c:pt idx="788">
                  <c:v>218122627</c:v>
                </c:pt>
                <c:pt idx="789">
                  <c:v>217776646</c:v>
                </c:pt>
                <c:pt idx="790">
                  <c:v>217408513</c:v>
                </c:pt>
                <c:pt idx="791">
                  <c:v>217254604</c:v>
                </c:pt>
                <c:pt idx="792">
                  <c:v>217124280</c:v>
                </c:pt>
                <c:pt idx="793">
                  <c:v>216972543</c:v>
                </c:pt>
                <c:pt idx="794">
                  <c:v>216763646</c:v>
                </c:pt>
                <c:pt idx="795">
                  <c:v>216639112</c:v>
                </c:pt>
                <c:pt idx="796">
                  <c:v>216614388</c:v>
                </c:pt>
                <c:pt idx="797">
                  <c:v>216528528</c:v>
                </c:pt>
                <c:pt idx="798">
                  <c:v>216197492</c:v>
                </c:pt>
                <c:pt idx="799">
                  <c:v>216197492</c:v>
                </c:pt>
                <c:pt idx="800">
                  <c:v>215905815</c:v>
                </c:pt>
                <c:pt idx="801">
                  <c:v>215887717</c:v>
                </c:pt>
                <c:pt idx="802">
                  <c:v>215880014</c:v>
                </c:pt>
                <c:pt idx="803">
                  <c:v>215863606</c:v>
                </c:pt>
                <c:pt idx="804">
                  <c:v>215862692</c:v>
                </c:pt>
                <c:pt idx="805">
                  <c:v>215663859</c:v>
                </c:pt>
                <c:pt idx="806">
                  <c:v>215394738</c:v>
                </c:pt>
                <c:pt idx="807">
                  <c:v>215294342</c:v>
                </c:pt>
                <c:pt idx="808">
                  <c:v>215283742</c:v>
                </c:pt>
                <c:pt idx="809">
                  <c:v>214945591</c:v>
                </c:pt>
                <c:pt idx="810">
                  <c:v>214657577</c:v>
                </c:pt>
                <c:pt idx="811">
                  <c:v>214577242</c:v>
                </c:pt>
                <c:pt idx="812">
                  <c:v>214215889</c:v>
                </c:pt>
                <c:pt idx="813">
                  <c:v>214115531</c:v>
                </c:pt>
                <c:pt idx="814">
                  <c:v>214104620</c:v>
                </c:pt>
                <c:pt idx="815">
                  <c:v>214034224</c:v>
                </c:pt>
                <c:pt idx="816">
                  <c:v>214015089</c:v>
                </c:pt>
                <c:pt idx="817">
                  <c:v>213977285</c:v>
                </c:pt>
                <c:pt idx="818">
                  <c:v>213928762</c:v>
                </c:pt>
                <c:pt idx="819">
                  <c:v>213719942</c:v>
                </c:pt>
                <c:pt idx="820">
                  <c:v>213216216</c:v>
                </c:pt>
                <c:pt idx="821">
                  <c:v>212902372</c:v>
                </c:pt>
                <c:pt idx="822">
                  <c:v>212874864</c:v>
                </c:pt>
                <c:pt idx="823">
                  <c:v>212742720</c:v>
                </c:pt>
                <c:pt idx="824">
                  <c:v>212587173</c:v>
                </c:pt>
                <c:pt idx="825">
                  <c:v>212404396</c:v>
                </c:pt>
                <c:pt idx="826">
                  <c:v>212385533</c:v>
                </c:pt>
                <c:pt idx="827">
                  <c:v>211989043</c:v>
                </c:pt>
                <c:pt idx="828">
                  <c:v>211952420</c:v>
                </c:pt>
                <c:pt idx="829">
                  <c:v>211822697</c:v>
                </c:pt>
                <c:pt idx="830">
                  <c:v>211819354</c:v>
                </c:pt>
                <c:pt idx="831">
                  <c:v>211787511</c:v>
                </c:pt>
                <c:pt idx="832">
                  <c:v>211780824</c:v>
                </c:pt>
                <c:pt idx="833">
                  <c:v>211622535</c:v>
                </c:pt>
                <c:pt idx="834">
                  <c:v>211468235</c:v>
                </c:pt>
                <c:pt idx="835">
                  <c:v>211343479</c:v>
                </c:pt>
                <c:pt idx="836">
                  <c:v>211343479</c:v>
                </c:pt>
                <c:pt idx="837">
                  <c:v>210888950</c:v>
                </c:pt>
                <c:pt idx="838">
                  <c:v>210308099</c:v>
                </c:pt>
                <c:pt idx="839">
                  <c:v>209960527</c:v>
                </c:pt>
                <c:pt idx="840">
                  <c:v>209838559</c:v>
                </c:pt>
                <c:pt idx="841">
                  <c:v>209838559</c:v>
                </c:pt>
                <c:pt idx="842">
                  <c:v>209196298</c:v>
                </c:pt>
                <c:pt idx="843">
                  <c:v>209035668</c:v>
                </c:pt>
                <c:pt idx="844">
                  <c:v>208314186</c:v>
                </c:pt>
                <c:pt idx="845">
                  <c:v>208177026</c:v>
                </c:pt>
                <c:pt idx="846">
                  <c:v>208076205</c:v>
                </c:pt>
                <c:pt idx="847">
                  <c:v>207725639</c:v>
                </c:pt>
                <c:pt idx="848">
                  <c:v>207557117</c:v>
                </c:pt>
                <c:pt idx="849">
                  <c:v>207517509</c:v>
                </c:pt>
                <c:pt idx="850">
                  <c:v>207515725</c:v>
                </c:pt>
                <c:pt idx="851">
                  <c:v>207039844</c:v>
                </c:pt>
                <c:pt idx="852">
                  <c:v>206678440</c:v>
                </c:pt>
                <c:pt idx="853">
                  <c:v>206431050</c:v>
                </c:pt>
                <c:pt idx="854">
                  <c:v>206071502</c:v>
                </c:pt>
                <c:pt idx="855">
                  <c:v>205850169</c:v>
                </c:pt>
                <c:pt idx="856">
                  <c:v>205843612</c:v>
                </c:pt>
                <c:pt idx="857">
                  <c:v>205842393</c:v>
                </c:pt>
                <c:pt idx="858">
                  <c:v>205754447</c:v>
                </c:pt>
                <c:pt idx="859">
                  <c:v>205668210</c:v>
                </c:pt>
                <c:pt idx="860">
                  <c:v>205637183</c:v>
                </c:pt>
                <c:pt idx="861">
                  <c:v>205599393</c:v>
                </c:pt>
                <c:pt idx="862">
                  <c:v>205405498</c:v>
                </c:pt>
                <c:pt idx="863">
                  <c:v>205372791</c:v>
                </c:pt>
                <c:pt idx="864">
                  <c:v>205366737</c:v>
                </c:pt>
                <c:pt idx="865">
                  <c:v>205035819</c:v>
                </c:pt>
                <c:pt idx="866">
                  <c:v>204920882</c:v>
                </c:pt>
                <c:pt idx="867">
                  <c:v>204681899</c:v>
                </c:pt>
                <c:pt idx="868">
                  <c:v>204594016</c:v>
                </c:pt>
                <c:pt idx="869">
                  <c:v>204394183</c:v>
                </c:pt>
                <c:pt idx="870">
                  <c:v>204334455</c:v>
                </c:pt>
                <c:pt idx="871">
                  <c:v>204313400</c:v>
                </c:pt>
                <c:pt idx="872">
                  <c:v>204222000</c:v>
                </c:pt>
                <c:pt idx="873">
                  <c:v>203627753</c:v>
                </c:pt>
                <c:pt idx="874">
                  <c:v>203567857</c:v>
                </c:pt>
                <c:pt idx="875">
                  <c:v>203509374</c:v>
                </c:pt>
                <c:pt idx="876">
                  <c:v>203427584</c:v>
                </c:pt>
                <c:pt idx="877">
                  <c:v>203388341</c:v>
                </c:pt>
                <c:pt idx="878">
                  <c:v>203388186</c:v>
                </c:pt>
                <c:pt idx="879">
                  <c:v>203277636</c:v>
                </c:pt>
                <c:pt idx="880">
                  <c:v>203172417</c:v>
                </c:pt>
                <c:pt idx="881">
                  <c:v>202292902</c:v>
                </c:pt>
                <c:pt idx="882">
                  <c:v>202084756</c:v>
                </c:pt>
                <c:pt idx="883">
                  <c:v>201957688</c:v>
                </c:pt>
                <c:pt idx="884">
                  <c:v>201634991</c:v>
                </c:pt>
                <c:pt idx="885">
                  <c:v>201585328</c:v>
                </c:pt>
                <c:pt idx="886">
                  <c:v>201545517</c:v>
                </c:pt>
                <c:pt idx="887">
                  <c:v>200811689</c:v>
                </c:pt>
                <c:pt idx="888">
                  <c:v>200687492</c:v>
                </c:pt>
                <c:pt idx="889">
                  <c:v>200512643</c:v>
                </c:pt>
                <c:pt idx="890">
                  <c:v>199850315</c:v>
                </c:pt>
                <c:pt idx="891">
                  <c:v>199603202</c:v>
                </c:pt>
                <c:pt idx="892">
                  <c:v>199043471</c:v>
                </c:pt>
                <c:pt idx="893">
                  <c:v>199006387</c:v>
                </c:pt>
                <c:pt idx="894">
                  <c:v>199006387</c:v>
                </c:pt>
                <c:pt idx="895">
                  <c:v>198685114</c:v>
                </c:pt>
                <c:pt idx="896">
                  <c:v>198636868</c:v>
                </c:pt>
                <c:pt idx="897">
                  <c:v>198520934</c:v>
                </c:pt>
                <c:pt idx="898">
                  <c:v>198467168</c:v>
                </c:pt>
                <c:pt idx="899">
                  <c:v>198326350</c:v>
                </c:pt>
                <c:pt idx="900">
                  <c:v>198087212</c:v>
                </c:pt>
                <c:pt idx="901">
                  <c:v>197757387</c:v>
                </c:pt>
                <c:pt idx="902">
                  <c:v>197744377</c:v>
                </c:pt>
                <c:pt idx="903">
                  <c:v>197687603</c:v>
                </c:pt>
                <c:pt idx="904">
                  <c:v>197183546</c:v>
                </c:pt>
                <c:pt idx="905">
                  <c:v>197183546</c:v>
                </c:pt>
                <c:pt idx="906">
                  <c:v>197101678</c:v>
                </c:pt>
                <c:pt idx="907">
                  <c:v>197079546</c:v>
                </c:pt>
                <c:pt idx="908">
                  <c:v>196710396</c:v>
                </c:pt>
                <c:pt idx="909">
                  <c:v>196567262</c:v>
                </c:pt>
                <c:pt idx="910">
                  <c:v>196393745</c:v>
                </c:pt>
                <c:pt idx="911">
                  <c:v>196114570</c:v>
                </c:pt>
                <c:pt idx="912">
                  <c:v>195745823</c:v>
                </c:pt>
                <c:pt idx="913">
                  <c:v>195702963</c:v>
                </c:pt>
                <c:pt idx="914">
                  <c:v>195320400</c:v>
                </c:pt>
                <c:pt idx="915">
                  <c:v>195268056</c:v>
                </c:pt>
                <c:pt idx="916">
                  <c:v>195243464</c:v>
                </c:pt>
                <c:pt idx="917">
                  <c:v>195243411</c:v>
                </c:pt>
                <c:pt idx="918">
                  <c:v>194694725</c:v>
                </c:pt>
                <c:pt idx="919">
                  <c:v>194564672</c:v>
                </c:pt>
                <c:pt idx="920">
                  <c:v>194137403</c:v>
                </c:pt>
                <c:pt idx="921">
                  <c:v>193967670</c:v>
                </c:pt>
                <c:pt idx="922">
                  <c:v>193921372</c:v>
                </c:pt>
                <c:pt idx="923">
                  <c:v>193772504</c:v>
                </c:pt>
                <c:pt idx="924">
                  <c:v>193764664</c:v>
                </c:pt>
                <c:pt idx="925">
                  <c:v>193678298</c:v>
                </c:pt>
                <c:pt idx="926">
                  <c:v>193355800</c:v>
                </c:pt>
                <c:pt idx="927">
                  <c:v>192927708</c:v>
                </c:pt>
                <c:pt idx="928">
                  <c:v>192907684</c:v>
                </c:pt>
                <c:pt idx="929">
                  <c:v>192330738</c:v>
                </c:pt>
                <c:pt idx="930">
                  <c:v>192330738</c:v>
                </c:pt>
                <c:pt idx="931">
                  <c:v>191502426</c:v>
                </c:pt>
                <c:pt idx="932">
                  <c:v>191466556</c:v>
                </c:pt>
                <c:pt idx="933">
                  <c:v>190539357</c:v>
                </c:pt>
                <c:pt idx="934">
                  <c:v>190538630</c:v>
                </c:pt>
                <c:pt idx="935">
                  <c:v>190400157</c:v>
                </c:pt>
                <c:pt idx="936">
                  <c:v>190304772</c:v>
                </c:pt>
                <c:pt idx="937">
                  <c:v>190213455</c:v>
                </c:pt>
                <c:pt idx="938">
                  <c:v>189859560</c:v>
                </c:pt>
                <c:pt idx="939">
                  <c:v>189396380</c:v>
                </c:pt>
                <c:pt idx="940">
                  <c:v>189176423</c:v>
                </c:pt>
                <c:pt idx="941">
                  <c:v>189017596</c:v>
                </c:pt>
                <c:pt idx="942">
                  <c:v>189015611</c:v>
                </c:pt>
                <c:pt idx="943">
                  <c:v>188498619</c:v>
                </c:pt>
                <c:pt idx="944">
                  <c:v>188133322</c:v>
                </c:pt>
                <c:pt idx="945">
                  <c:v>188133322</c:v>
                </c:pt>
                <c:pt idx="946">
                  <c:v>187884007</c:v>
                </c:pt>
                <c:pt idx="947">
                  <c:v>187733202</c:v>
                </c:pt>
                <c:pt idx="948">
                  <c:v>187436818</c:v>
                </c:pt>
                <c:pt idx="949">
                  <c:v>187361754</c:v>
                </c:pt>
                <c:pt idx="950">
                  <c:v>187281115</c:v>
                </c:pt>
                <c:pt idx="951">
                  <c:v>187170704</c:v>
                </c:pt>
                <c:pt idx="952">
                  <c:v>187134117</c:v>
                </c:pt>
                <c:pt idx="953">
                  <c:v>186883563</c:v>
                </c:pt>
                <c:pt idx="954">
                  <c:v>186797986</c:v>
                </c:pt>
                <c:pt idx="955">
                  <c:v>186797986</c:v>
                </c:pt>
                <c:pt idx="956">
                  <c:v>186303759</c:v>
                </c:pt>
                <c:pt idx="957">
                  <c:v>186167139</c:v>
                </c:pt>
                <c:pt idx="958">
                  <c:v>186053725</c:v>
                </c:pt>
                <c:pt idx="959">
                  <c:v>186003591</c:v>
                </c:pt>
                <c:pt idx="960">
                  <c:v>185991646</c:v>
                </c:pt>
                <c:pt idx="961">
                  <c:v>185770310</c:v>
                </c:pt>
                <c:pt idx="962">
                  <c:v>185400345</c:v>
                </c:pt>
                <c:pt idx="963">
                  <c:v>185382813</c:v>
                </c:pt>
                <c:pt idx="964">
                  <c:v>185260553</c:v>
                </c:pt>
                <c:pt idx="965">
                  <c:v>184928542</c:v>
                </c:pt>
                <c:pt idx="966">
                  <c:v>184928542</c:v>
                </c:pt>
                <c:pt idx="967">
                  <c:v>184827559</c:v>
                </c:pt>
                <c:pt idx="968">
                  <c:v>184367145</c:v>
                </c:pt>
                <c:pt idx="969">
                  <c:v>183936074</c:v>
                </c:pt>
                <c:pt idx="970">
                  <c:v>183887723</c:v>
                </c:pt>
                <c:pt idx="971">
                  <c:v>183658498</c:v>
                </c:pt>
                <c:pt idx="972">
                  <c:v>183611771</c:v>
                </c:pt>
                <c:pt idx="973">
                  <c:v>183510278</c:v>
                </c:pt>
                <c:pt idx="974">
                  <c:v>183510278</c:v>
                </c:pt>
                <c:pt idx="975">
                  <c:v>183428689</c:v>
                </c:pt>
                <c:pt idx="976">
                  <c:v>183348429</c:v>
                </c:pt>
                <c:pt idx="977">
                  <c:v>183097323</c:v>
                </c:pt>
                <c:pt idx="978">
                  <c:v>183031272</c:v>
                </c:pt>
                <c:pt idx="979">
                  <c:v>183018522</c:v>
                </c:pt>
                <c:pt idx="980">
                  <c:v>182968902</c:v>
                </c:pt>
                <c:pt idx="981">
                  <c:v>182291969</c:v>
                </c:pt>
                <c:pt idx="982">
                  <c:v>182290266</c:v>
                </c:pt>
                <c:pt idx="983">
                  <c:v>182290266</c:v>
                </c:pt>
                <c:pt idx="984">
                  <c:v>182057016</c:v>
                </c:pt>
                <c:pt idx="985">
                  <c:v>182016617</c:v>
                </c:pt>
                <c:pt idx="986">
                  <c:v>182016617</c:v>
                </c:pt>
                <c:pt idx="987">
                  <c:v>181674817</c:v>
                </c:pt>
                <c:pt idx="988">
                  <c:v>181489203</c:v>
                </c:pt>
                <c:pt idx="989">
                  <c:v>181325565</c:v>
                </c:pt>
                <c:pt idx="990">
                  <c:v>181239132</c:v>
                </c:pt>
                <c:pt idx="991">
                  <c:v>181096164</c:v>
                </c:pt>
                <c:pt idx="992">
                  <c:v>181001478</c:v>
                </c:pt>
                <c:pt idx="993">
                  <c:v>180906076</c:v>
                </c:pt>
                <c:pt idx="994">
                  <c:v>180630907</c:v>
                </c:pt>
                <c:pt idx="995">
                  <c:v>180622424</c:v>
                </c:pt>
                <c:pt idx="996">
                  <c:v>180613824</c:v>
                </c:pt>
                <c:pt idx="997">
                  <c:v>180563636</c:v>
                </c:pt>
                <c:pt idx="998">
                  <c:v>180557550</c:v>
                </c:pt>
                <c:pt idx="999">
                  <c:v>179968873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B-4B03-B705-215806A9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73759"/>
        <c:axId val="1017492015"/>
      </c:scatterChart>
      <c:valAx>
        <c:axId val="1823473759"/>
        <c:scaling>
          <c:orientation val="minMax"/>
        </c:scaling>
        <c:delete val="0"/>
        <c:axPos val="b"/>
        <c:numFmt formatCode="0.0,,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92015"/>
        <c:crosses val="autoZero"/>
        <c:crossBetween val="midCat"/>
      </c:valAx>
      <c:valAx>
        <c:axId val="1017492015"/>
        <c:scaling>
          <c:orientation val="minMax"/>
        </c:scaling>
        <c:delete val="0"/>
        <c:axPos val="l"/>
        <c:numFmt formatCode="0.00,,,&quot;B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ysClr val="windowText" lastClr="000000"/>
                </a:solidFill>
              </a:rPr>
              <a:t>top</a:t>
            </a:r>
            <a:r>
              <a:rPr lang="en-IN" sz="1600" b="1" baseline="0">
                <a:solidFill>
                  <a:sysClr val="windowText" lastClr="000000"/>
                </a:solidFill>
              </a:rPr>
              <a:t> 10 genre movies count</a:t>
            </a:r>
            <a:endParaRPr lang="en-IN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474602327022076"/>
          <c:y val="6.164876465826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1413067797065"/>
          <c:y val="0.21623304203887514"/>
          <c:w val="0.87520173258835221"/>
          <c:h val="0.5666552996700334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21000">
                  <a:srgbClr val="0070C0"/>
                </a:gs>
                <a:gs pos="74000">
                  <a:srgbClr val="FF0000"/>
                </a:gs>
              </a:gsLst>
              <a:lin ang="5400000" scaled="1"/>
            </a:gra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2'!$B$2:$B$12</c:f>
              <c:strCache>
                <c:ptCount val="11"/>
                <c:pt idx="0">
                  <c:v>Adventure</c:v>
                </c:pt>
                <c:pt idx="1">
                  <c:v>Action</c:v>
                </c:pt>
                <c:pt idx="2">
                  <c:v>Comedy</c:v>
                </c:pt>
                <c:pt idx="3">
                  <c:v>Drama</c:v>
                </c:pt>
                <c:pt idx="4">
                  <c:v>Sci-Fi</c:v>
                </c:pt>
                <c:pt idx="5">
                  <c:v>Thriller</c:v>
                </c:pt>
                <c:pt idx="6">
                  <c:v>Fantasy</c:v>
                </c:pt>
                <c:pt idx="7">
                  <c:v>Family</c:v>
                </c:pt>
                <c:pt idx="8">
                  <c:v>Romance</c:v>
                </c:pt>
                <c:pt idx="9">
                  <c:v>Animation</c:v>
                </c:pt>
                <c:pt idx="10">
                  <c:v>Crime</c:v>
                </c:pt>
              </c:strCache>
            </c:strRef>
          </c:cat>
          <c:val>
            <c:numRef>
              <c:f>'pivot 2'!$C$2:$C$12</c:f>
              <c:numCache>
                <c:formatCode>General</c:formatCode>
                <c:ptCount val="11"/>
                <c:pt idx="0">
                  <c:v>507</c:v>
                </c:pt>
                <c:pt idx="1">
                  <c:v>495</c:v>
                </c:pt>
                <c:pt idx="2">
                  <c:v>380</c:v>
                </c:pt>
                <c:pt idx="3">
                  <c:v>295</c:v>
                </c:pt>
                <c:pt idx="4">
                  <c:v>279</c:v>
                </c:pt>
                <c:pt idx="5">
                  <c:v>274</c:v>
                </c:pt>
                <c:pt idx="6">
                  <c:v>273</c:v>
                </c:pt>
                <c:pt idx="7">
                  <c:v>232</c:v>
                </c:pt>
                <c:pt idx="8">
                  <c:v>156</c:v>
                </c:pt>
                <c:pt idx="9">
                  <c:v>145</c:v>
                </c:pt>
                <c:pt idx="1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9-45B4-B969-1BE5E5C84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7012640"/>
        <c:axId val="1277013120"/>
      </c:barChart>
      <c:catAx>
        <c:axId val="12770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13120"/>
        <c:crosses val="autoZero"/>
        <c:auto val="1"/>
        <c:lblAlgn val="ctr"/>
        <c:lblOffset val="100"/>
        <c:noMultiLvlLbl val="0"/>
      </c:catAx>
      <c:valAx>
        <c:axId val="127701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</a:t>
            </a:r>
            <a:r>
              <a:rPr lang="en-IN" baseline="0"/>
              <a:t> of license in %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BA-4F1A-822C-B7B8670AC2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BA-4F1A-822C-B7B8670AC2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BA-4F1A-822C-B7B8670AC2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BA-4F1A-822C-B7B8670AC2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BA-4F1A-822C-B7B8670AC2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4'!$E$27:$E$31</c:f>
              <c:strCache>
                <c:ptCount val="5"/>
                <c:pt idx="0">
                  <c:v>PG-13</c:v>
                </c:pt>
                <c:pt idx="1">
                  <c:v>R</c:v>
                </c:pt>
                <c:pt idx="2">
                  <c:v>PG</c:v>
                </c:pt>
                <c:pt idx="3">
                  <c:v>NA</c:v>
                </c:pt>
                <c:pt idx="4">
                  <c:v>G</c:v>
                </c:pt>
              </c:strCache>
            </c:strRef>
          </c:cat>
          <c:val>
            <c:numRef>
              <c:f>'pivot 4'!$F$27:$F$31</c:f>
              <c:numCache>
                <c:formatCode>0%</c:formatCode>
                <c:ptCount val="5"/>
                <c:pt idx="0">
                  <c:v>0.48599999999999999</c:v>
                </c:pt>
                <c:pt idx="1">
                  <c:v>0.222</c:v>
                </c:pt>
                <c:pt idx="2" formatCode="0.00%">
                  <c:v>0.218</c:v>
                </c:pt>
                <c:pt idx="3">
                  <c:v>5.7000000000000002E-2</c:v>
                </c:pt>
                <c:pt idx="4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4-48C9-96F9-66DD00B14C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3!PivotTable8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>
                <a:solidFill>
                  <a:sysClr val="windowText" lastClr="000000"/>
                </a:solidFill>
              </a:rPr>
              <a:t>Top</a:t>
            </a:r>
            <a:r>
              <a:rPr lang="en-US" sz="1600" b="0" baseline="0">
                <a:solidFill>
                  <a:sysClr val="windowText" lastClr="000000"/>
                </a:solidFill>
              </a:rPr>
              <a:t> 5 profits for distributors</a:t>
            </a:r>
            <a:endParaRPr lang="en-US" sz="16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48797181632066"/>
          <c:y val="9.99642647431548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2.7777777777777905E-3"/>
              <c:y val="-0.3379629629629630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A158A35-D23E-4297-B905-9FF45DECC3DB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6666666666666666E-2"/>
              <c:y val="-0.26851851851851855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,</a:t>
                </a:r>
                <a:fld id="{9586F7C6-E8E3-4A59-B275-330BF24AEE82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6666666666666666E-2"/>
              <c:y val="-0.2916666666666666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252832DC-9C35-4D7D-8743-D19A3437D47E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9444444444444445E-2"/>
              <c:y val="-0.273148148148148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99F296-A1A7-4B82-8535-E759BFF57D14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5.5555555555556572E-3"/>
              <c:y val="-0.2361111111111111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47F329BA-CB1D-4561-B87B-53375ED9F4C1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2.7777777777777905E-3"/>
              <c:y val="-0.3379629629629630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A158A35-D23E-4297-B905-9FF45DECC3DB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9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6666666666666666E-2"/>
              <c:y val="-0.26851851851851855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,</a:t>
                </a:r>
                <a:fld id="{9586F7C6-E8E3-4A59-B275-330BF24AEE82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0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6666666666666666E-2"/>
              <c:y val="-0.2916666666666666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252832DC-9C35-4D7D-8743-D19A3437D47E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1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9444444444444445E-2"/>
              <c:y val="-0.273148148148148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99F296-A1A7-4B82-8535-E759BFF57D14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2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5.5555555555556572E-3"/>
              <c:y val="-0.2361111111111111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47F329BA-CB1D-4561-B87B-53375ED9F4C1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3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2.7777777777777905E-3"/>
              <c:y val="-0.3379629629629630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FA158A35-D23E-4297-B905-9FF45DECC3DB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5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6666666666666666E-2"/>
              <c:y val="-0.26851851851851855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,</a:t>
                </a:r>
                <a:fld id="{9586F7C6-E8E3-4A59-B275-330BF24AEE82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6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6666666666666666E-2"/>
              <c:y val="-0.2916666666666666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252832DC-9C35-4D7D-8743-D19A3437D47E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7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9444444444444445E-2"/>
              <c:y val="-0.273148148148148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7699F296-A1A7-4B82-8535-E759BFF57D14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8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5.5555555555556572E-3"/>
              <c:y val="-0.2361111111111111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47F329BA-CB1D-4561-B87B-53375ED9F4C1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954742768102346"/>
          <c:y val="0.22037122162628478"/>
          <c:w val="0.84201217684457841"/>
          <c:h val="0.53394967468322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3'!$B$35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7000">
                  <a:srgbClr val="0070C0"/>
                </a:gs>
                <a:gs pos="90000">
                  <a:srgbClr val="FF0000"/>
                </a:gs>
              </a:gsLst>
              <a:lin ang="5400000" scaled="1"/>
            </a:gradFill>
            <a:ln>
              <a:solidFill>
                <a:schemeClr val="accent3">
                  <a:shade val="1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71C-4F18-8DA8-1AE9F0B475A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71C-4F18-8DA8-1AE9F0B475A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71C-4F18-8DA8-1AE9F0B475A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71C-4F18-8DA8-1AE9F0B475A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71C-4F18-8DA8-1AE9F0B475A8}"/>
              </c:ext>
            </c:extLst>
          </c:dPt>
          <c:dLbls>
            <c:dLbl>
              <c:idx val="0"/>
              <c:layout>
                <c:manualLayout>
                  <c:x val="-2.7777777777777905E-3"/>
                  <c:y val="-0.33796296296296302"/>
                </c:manualLayout>
              </c:layout>
              <c:tx>
                <c:rich>
                  <a:bodyPr/>
                  <a:lstStyle/>
                  <a:p>
                    <a:fld id="{FA158A35-D23E-4297-B905-9FF45DECC3DB}" type="VALUE">
                      <a:rPr lang="en-US" baseline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71C-4F18-8DA8-1AE9F0B475A8}"/>
                </c:ext>
              </c:extLst>
            </c:dLbl>
            <c:dLbl>
              <c:idx val="1"/>
              <c:layout>
                <c:manualLayout>
                  <c:x val="-1.6666666666666666E-2"/>
                  <c:y val="-0.2685185185185185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,</a:t>
                    </a:r>
                    <a:fld id="{9586F7C6-E8E3-4A59-B275-330BF24AEE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1C-4F18-8DA8-1AE9F0B475A8}"/>
                </c:ext>
              </c:extLst>
            </c:dLbl>
            <c:dLbl>
              <c:idx val="2"/>
              <c:layout>
                <c:manualLayout>
                  <c:x val="-1.6666666666666666E-2"/>
                  <c:y val="-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52832DC-9C35-4D7D-8743-D19A3437D4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1C-4F18-8DA8-1AE9F0B475A8}"/>
                </c:ext>
              </c:extLst>
            </c:dLbl>
            <c:dLbl>
              <c:idx val="3"/>
              <c:layout>
                <c:manualLayout>
                  <c:x val="-1.9444444444444445E-2"/>
                  <c:y val="-0.2731481481481482"/>
                </c:manualLayout>
              </c:layout>
              <c:tx>
                <c:rich>
                  <a:bodyPr/>
                  <a:lstStyle/>
                  <a:p>
                    <a:fld id="{7699F296-A1A7-4B82-8535-E759BFF57D14}" type="VALUE">
                      <a:rPr lang="en-US" baseline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1C-4F18-8DA8-1AE9F0B475A8}"/>
                </c:ext>
              </c:extLst>
            </c:dLbl>
            <c:dLbl>
              <c:idx val="4"/>
              <c:layout>
                <c:manualLayout>
                  <c:x val="-5.5555555555556572E-3"/>
                  <c:y val="-0.2361111111111111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7F329BA-CB1D-4561-B87B-53375ED9F4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71C-4F18-8DA8-1AE9F0B475A8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3'!$A$36:$A$41</c:f>
              <c:strCache>
                <c:ptCount val="5"/>
                <c:pt idx="0">
                  <c:v>Walt Disney Studios Motion Pictures</c:v>
                </c:pt>
                <c:pt idx="1">
                  <c:v>Warner Bros.</c:v>
                </c:pt>
                <c:pt idx="2">
                  <c:v>Twentieth Century Fox</c:v>
                </c:pt>
                <c:pt idx="3">
                  <c:v>Universal Pictures</c:v>
                </c:pt>
                <c:pt idx="4">
                  <c:v>Sony Pictures Entertainment (SPE)</c:v>
                </c:pt>
              </c:strCache>
            </c:strRef>
          </c:cat>
          <c:val>
            <c:numRef>
              <c:f>'pivot 3'!$B$36:$B$41</c:f>
              <c:numCache>
                <c:formatCode>0.00,,,"B"</c:formatCode>
                <c:ptCount val="5"/>
                <c:pt idx="0">
                  <c:v>50444532922</c:v>
                </c:pt>
                <c:pt idx="1">
                  <c:v>38179822025</c:v>
                </c:pt>
                <c:pt idx="2">
                  <c:v>37952262712</c:v>
                </c:pt>
                <c:pt idx="3">
                  <c:v>36397020669</c:v>
                </c:pt>
                <c:pt idx="4">
                  <c:v>25884119350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C-4F18-8DA8-1AE9F0B475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5073183"/>
        <c:axId val="1535072703"/>
      </c:barChart>
      <c:catAx>
        <c:axId val="153507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72703"/>
        <c:crosses val="autoZero"/>
        <c:auto val="1"/>
        <c:lblAlgn val="ctr"/>
        <c:lblOffset val="100"/>
        <c:noMultiLvlLbl val="0"/>
      </c:catAx>
      <c:valAx>
        <c:axId val="1535072703"/>
        <c:scaling>
          <c:orientation val="minMax"/>
        </c:scaling>
        <c:delete val="0"/>
        <c:axPos val="l"/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7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4!PivotTable2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Top</a:t>
            </a:r>
            <a:r>
              <a:rPr lang="en-IN" b="1" baseline="0">
                <a:solidFill>
                  <a:sysClr val="windowText" lastClr="000000"/>
                </a:solidFill>
              </a:rPr>
              <a:t> 5 oldest movies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8.7369109722530841E-3"/>
              <c:y val="-2.302035171290899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24545B23-AF5D-41FE-9FC2-F7F69FF691CE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solidFill>
              <a:schemeClr val="bg1">
                <a:lumMod val="95000"/>
              </a:scheme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9570"/>
                    <a:gd name="adj2" fmla="val 189026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1.7473821944506168E-2"/>
              <c:y val="-4.028561549759084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4F92EFC3-315D-4916-B829-949A3056D553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chemeClr val="bg1">
                <a:lumMod val="95000"/>
              </a:scheme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2182"/>
                    <a:gd name="adj2" fmla="val 152960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4.3684554861265421E-3"/>
              <c:y val="-3.453052756936353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1AEE1A5B-BC07-411B-B55F-71616C45D654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solidFill>
              <a:schemeClr val="bg1">
                <a:lumMod val="95000"/>
              </a:scheme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5072"/>
                    <a:gd name="adj2" fmla="val 205329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8.7369109722532437E-3"/>
              <c:y val="-6.906105513872706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967C9E8A-50FD-460C-9174-61572FC97038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solidFill>
              <a:schemeClr val="bg1">
                <a:lumMod val="95000"/>
              </a:scheme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9251"/>
                    <a:gd name="adj2" fmla="val 174204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1.3105366458379626E-2"/>
              <c:y val="-8.63263189234088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26CA221F-0F99-419E-9E4D-1C04D593CDE1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chemeClr val="bg1">
                <a:lumMod val="95000"/>
              </a:scheme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8493"/>
                    <a:gd name="adj2" fmla="val 200389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9212123255111613"/>
          <c:y val="0.23647656297085798"/>
          <c:w val="0.79477340099050431"/>
          <c:h val="0.65303571825083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4'!$C$76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7000">
                  <a:srgbClr val="0070C0"/>
                </a:gs>
                <a:gs pos="90000">
                  <a:srgbClr val="FF0000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E21-4747-8A89-E7E0B307EA4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E21-4747-8A89-E7E0B307EA4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E21-4747-8A89-E7E0B307EA4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E21-4747-8A89-E7E0B307EA4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E21-4747-8A89-E7E0B307EA4C}"/>
              </c:ext>
            </c:extLst>
          </c:dPt>
          <c:dLbls>
            <c:dLbl>
              <c:idx val="0"/>
              <c:layout>
                <c:manualLayout>
                  <c:x val="-8.7369109722530841E-3"/>
                  <c:y val="-2.302035171290899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24545B23-AF5D-41FE-9FC2-F7F69FF691CE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570"/>
                        <a:gd name="adj2" fmla="val 189026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E21-4747-8A89-E7E0B307EA4C}"/>
                </c:ext>
              </c:extLst>
            </c:dLbl>
            <c:dLbl>
              <c:idx val="1"/>
              <c:layout>
                <c:manualLayout>
                  <c:x val="-1.7473821944506168E-2"/>
                  <c:y val="-4.028561549759084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92EFC3-315D-4916-B829-949A3056D553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182"/>
                        <a:gd name="adj2" fmla="val 152960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E21-4747-8A89-E7E0B307EA4C}"/>
                </c:ext>
              </c:extLst>
            </c:dLbl>
            <c:dLbl>
              <c:idx val="2"/>
              <c:layout>
                <c:manualLayout>
                  <c:x val="-4.3684554861265421E-3"/>
                  <c:y val="-3.453052756936353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1AEE1A5B-BC07-411B-B55F-71616C45D654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072"/>
                        <a:gd name="adj2" fmla="val 205329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E21-4747-8A89-E7E0B307EA4C}"/>
                </c:ext>
              </c:extLst>
            </c:dLbl>
            <c:dLbl>
              <c:idx val="3"/>
              <c:layout>
                <c:manualLayout>
                  <c:x val="-8.7369109722532437E-3"/>
                  <c:y val="-6.906105513872706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967C9E8A-50FD-460C-9174-61572FC97038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251"/>
                        <a:gd name="adj2" fmla="val 17420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E21-4747-8A89-E7E0B307EA4C}"/>
                </c:ext>
              </c:extLst>
            </c:dLbl>
            <c:dLbl>
              <c:idx val="4"/>
              <c:layout>
                <c:manualLayout>
                  <c:x val="-1.3105366458379626E-2"/>
                  <c:y val="-8.63263189234088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CA221F-0F99-419E-9E4D-1C04D593CDE1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93"/>
                        <a:gd name="adj2" fmla="val 200389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E21-4747-8A89-E7E0B307EA4C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4'!$B$77:$B$81</c:f>
              <c:strCache>
                <c:ptCount val="5"/>
                <c:pt idx="0">
                  <c:v>1972</c:v>
                </c:pt>
                <c:pt idx="1">
                  <c:v>1961</c:v>
                </c:pt>
                <c:pt idx="2">
                  <c:v>1979</c:v>
                </c:pt>
                <c:pt idx="3">
                  <c:v>1967</c:v>
                </c:pt>
                <c:pt idx="4">
                  <c:v>1937</c:v>
                </c:pt>
              </c:strCache>
            </c:strRef>
          </c:cat>
          <c:val>
            <c:numRef>
              <c:f>'pivot 4'!$C$77:$C$81</c:f>
              <c:numCache>
                <c:formatCode>0.00,,,"B"</c:formatCode>
                <c:ptCount val="5"/>
                <c:pt idx="0">
                  <c:v>250341816</c:v>
                </c:pt>
                <c:pt idx="1">
                  <c:v>215880014</c:v>
                </c:pt>
                <c:pt idx="2">
                  <c:v>210308099</c:v>
                </c:pt>
                <c:pt idx="3">
                  <c:v>205843612</c:v>
                </c:pt>
                <c:pt idx="4">
                  <c:v>184928542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747-8A89-E7E0B307EA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0351248"/>
        <c:axId val="1290352688"/>
      </c:barChart>
      <c:catAx>
        <c:axId val="1290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52688"/>
        <c:crosses val="autoZero"/>
        <c:auto val="1"/>
        <c:lblAlgn val="ctr"/>
        <c:lblOffset val="100"/>
        <c:noMultiLvlLbl val="0"/>
      </c:catAx>
      <c:valAx>
        <c:axId val="1290352688"/>
        <c:scaling>
          <c:orientation val="minMax"/>
        </c:scaling>
        <c:delete val="0"/>
        <c:axPos val="l"/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Top</a:t>
            </a:r>
            <a:r>
              <a:rPr lang="en-US" sz="1400" b="1" baseline="0">
                <a:solidFill>
                  <a:sysClr val="windowText" lastClr="000000"/>
                </a:solidFill>
              </a:rPr>
              <a:t> 5 movies runtime(Hr)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rgbClr val="FF0000"/>
              </a:gs>
              <a:gs pos="73000">
                <a:srgbClr val="0070C0"/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FF0000"/>
              </a:gs>
              <a:gs pos="73000">
                <a:srgbClr val="0070C0"/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70C0"/>
              </a:gs>
              <a:gs pos="81000">
                <a:srgbClr val="FF0000"/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2'!$E$28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70C0"/>
                </a:gs>
                <a:gs pos="81000">
                  <a:srgbClr val="FF0000"/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2'!$D$29:$D$33</c:f>
              <c:strCache>
                <c:ptCount val="5"/>
                <c:pt idx="0">
                  <c:v>The Lord of the Rings: The Return of the King</c:v>
                </c:pt>
                <c:pt idx="1">
                  <c:v>Schindler's List</c:v>
                </c:pt>
                <c:pt idx="2">
                  <c:v>Titanic</c:v>
                </c:pt>
                <c:pt idx="3">
                  <c:v>The Green Mile</c:v>
                </c:pt>
                <c:pt idx="4">
                  <c:v>King Kong</c:v>
                </c:pt>
              </c:strCache>
            </c:strRef>
          </c:cat>
          <c:val>
            <c:numRef>
              <c:f>'pivot 2'!$E$29:$E$33</c:f>
              <c:numCache>
                <c:formatCode>0.00</c:formatCode>
                <c:ptCount val="5"/>
                <c:pt idx="0">
                  <c:v>3.35</c:v>
                </c:pt>
                <c:pt idx="1">
                  <c:v>3.25</c:v>
                </c:pt>
                <c:pt idx="2">
                  <c:v>3.2333333333333334</c:v>
                </c:pt>
                <c:pt idx="3">
                  <c:v>3.15</c:v>
                </c:pt>
                <c:pt idx="4">
                  <c:v>3.1166666666666667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5-4D63-B154-B0F4E7D27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0355568"/>
        <c:axId val="1290353168"/>
      </c:barChart>
      <c:catAx>
        <c:axId val="1290355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53168"/>
        <c:crosses val="autoZero"/>
        <c:auto val="1"/>
        <c:lblAlgn val="ctr"/>
        <c:lblOffset val="100"/>
        <c:noMultiLvlLbl val="0"/>
      </c:catAx>
      <c:valAx>
        <c:axId val="1290353168"/>
        <c:scaling>
          <c:orientation val="minMax"/>
        </c:scaling>
        <c:delete val="1"/>
        <c:axPos val="t"/>
        <c:numFmt formatCode="0.00" sourceLinked="1"/>
        <c:majorTickMark val="none"/>
        <c:minorTickMark val="none"/>
        <c:tickLblPos val="nextTo"/>
        <c:crossAx val="12903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type</a:t>
            </a:r>
            <a:r>
              <a:rPr lang="en-IN" sz="18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 license in % </a:t>
            </a:r>
            <a:endParaRPr lang="en-IN" sz="18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16388631117608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3-4BDC-B740-B9A879E64D0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3-4BDC-B740-B9A879E64D09}"/>
              </c:ext>
            </c:extLst>
          </c:dPt>
          <c:dPt>
            <c:idx val="2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D3-4BDC-B740-B9A879E64D09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3-4BDC-B740-B9A879E64D0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3-4BDC-B740-B9A879E64D09}"/>
              </c:ext>
            </c:extLst>
          </c:dPt>
          <c:dLbls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4'!$E$27:$E$31</c:f>
              <c:strCache>
                <c:ptCount val="5"/>
                <c:pt idx="0">
                  <c:v>PG-13</c:v>
                </c:pt>
                <c:pt idx="1">
                  <c:v>R</c:v>
                </c:pt>
                <c:pt idx="2">
                  <c:v>PG</c:v>
                </c:pt>
                <c:pt idx="3">
                  <c:v>NA</c:v>
                </c:pt>
                <c:pt idx="4">
                  <c:v>G</c:v>
                </c:pt>
              </c:strCache>
            </c:strRef>
          </c:cat>
          <c:val>
            <c:numRef>
              <c:f>'pivot 4'!$F$27:$F$31</c:f>
              <c:numCache>
                <c:formatCode>0%</c:formatCode>
                <c:ptCount val="5"/>
                <c:pt idx="0">
                  <c:v>0.48599999999999999</c:v>
                </c:pt>
                <c:pt idx="1">
                  <c:v>0.222</c:v>
                </c:pt>
                <c:pt idx="2" formatCode="0.00%">
                  <c:v>0.218</c:v>
                </c:pt>
                <c:pt idx="3">
                  <c:v>5.7000000000000002E-2</c:v>
                </c:pt>
                <c:pt idx="4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D3-4BDC-B740-B9A879E64D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%</a:t>
            </a:r>
            <a:r>
              <a:rPr lang="en-IN" b="1" baseline="0">
                <a:solidFill>
                  <a:sysClr val="windowText" lastClr="000000"/>
                </a:solidFill>
              </a:rPr>
              <a:t> in various sales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249377055716134"/>
          <c:y val="4.14249205691393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14-4396-B3A9-B8352100A5F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14-4396-B3A9-B8352100A5FB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4-4396-B3A9-B8352100A5FB}"/>
              </c:ext>
            </c:extLst>
          </c:dPt>
          <c:dLbls>
            <c:dLbl>
              <c:idx val="0"/>
              <c:layout>
                <c:manualLayout>
                  <c:x val="0.13333333333333322"/>
                  <c:y val="4.6296296296296294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3A784FAB-6064-4C7C-B481-11E96C3DD2B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3137"/>
                        <a:gd name="adj2" fmla="val 17451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214-4396-B3A9-B8352100A5FB}"/>
                </c:ext>
              </c:extLst>
            </c:dLbl>
            <c:dLbl>
              <c:idx val="1"/>
              <c:layout>
                <c:manualLayout>
                  <c:x val="-0.12500000000000003"/>
                  <c:y val="2.77777777777777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8852DF3B-764C-44A0-A350-580B99B7EE57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07504"/>
                        <a:gd name="adj2" fmla="val -7007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214-4396-B3A9-B8352100A5FB}"/>
                </c:ext>
              </c:extLst>
            </c:dLbl>
            <c:dLbl>
              <c:idx val="2"/>
              <c:layout>
                <c:manualLayout>
                  <c:x val="-0.15"/>
                  <c:y val="-9.259259259259261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26C1BE82-0B63-4483-BA75-E6AF984BDD90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7864"/>
                        <a:gd name="adj2" fmla="val 12215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214-4396-B3A9-B8352100A5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'hollywood data'!$AF$1:$AH$1</c:f>
              <c:strCache>
                <c:ptCount val="3"/>
                <c:pt idx="0">
                  <c:v>world sales %</c:v>
                </c:pt>
                <c:pt idx="1">
                  <c:v>international sales %</c:v>
                </c:pt>
                <c:pt idx="2">
                  <c:v>domestic sales</c:v>
                </c:pt>
              </c:strCache>
            </c:strRef>
          </c:cat>
          <c:val>
            <c:numRef>
              <c:f>'hollywood data'!$AF$2:$AH$2</c:f>
              <c:numCache>
                <c:formatCode>0.00,,,"B"</c:formatCode>
                <c:ptCount val="3"/>
                <c:pt idx="0">
                  <c:v>422843049.22399998</c:v>
                </c:pt>
                <c:pt idx="1">
                  <c:v>264088996.31099999</c:v>
                </c:pt>
                <c:pt idx="2">
                  <c:v>164640521.67300001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14-4396-B3A9-B8352100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4!PivotTable12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lucky</a:t>
            </a:r>
            <a:r>
              <a:rPr lang="en-IN" baseline="0"/>
              <a:t> year 2019 for distributor</a:t>
            </a:r>
            <a:endParaRPr lang="en-IN"/>
          </a:p>
        </c:rich>
      </c:tx>
      <c:layout>
        <c:manualLayout>
          <c:xMode val="edge"/>
          <c:yMode val="edge"/>
          <c:x val="0.24282633420822397"/>
          <c:y val="7.94186440980591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81714785651797"/>
          <c:y val="0.11131287160533505"/>
          <c:w val="0.5066771653543307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4'!$C$39:$C$40</c:f>
              <c:strCache>
                <c:ptCount val="1"/>
                <c:pt idx="0">
                  <c:v>Walt Disney Studios Motion Pictures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4'!$B$41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4'!$C$41</c:f>
              <c:numCache>
                <c:formatCode>0.00,,,"B"</c:formatCode>
                <c:ptCount val="1"/>
                <c:pt idx="0">
                  <c:v>11097796899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8-44F8-A64C-75B08B0C7ECD}"/>
            </c:ext>
          </c:extLst>
        </c:ser>
        <c:ser>
          <c:idx val="1"/>
          <c:order val="1"/>
          <c:tx>
            <c:strRef>
              <c:f>'pivot 4'!$D$39:$D$40</c:f>
              <c:strCache>
                <c:ptCount val="1"/>
                <c:pt idx="0">
                  <c:v>Warner Bros.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4'!$B$41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4'!$D$41</c:f>
              <c:numCache>
                <c:formatCode>0.00,,,"B"</c:formatCode>
                <c:ptCount val="1"/>
                <c:pt idx="0">
                  <c:v>3182598387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8-44F8-A64C-75B08B0C7ECD}"/>
            </c:ext>
          </c:extLst>
        </c:ser>
        <c:ser>
          <c:idx val="2"/>
          <c:order val="2"/>
          <c:tx>
            <c:strRef>
              <c:f>'pivot 4'!$E$39:$E$40</c:f>
              <c:strCache>
                <c:ptCount val="1"/>
                <c:pt idx="0">
                  <c:v>Sony Pictures Entertainment (SPE)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4'!$B$41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4'!$E$41</c:f>
              <c:numCache>
                <c:formatCode>0.00,,,"B"</c:formatCode>
                <c:ptCount val="1"/>
                <c:pt idx="0">
                  <c:v>3029153431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8-44F8-A64C-75B08B0C7ECD}"/>
            </c:ext>
          </c:extLst>
        </c:ser>
        <c:ser>
          <c:idx val="3"/>
          <c:order val="3"/>
          <c:tx>
            <c:strRef>
              <c:f>'pivot 4'!$F$39:$F$40</c:f>
              <c:strCache>
                <c:ptCount val="1"/>
                <c:pt idx="0">
                  <c:v>Universal Pictures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4'!$B$41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4'!$F$41</c:f>
              <c:numCache>
                <c:formatCode>0.00,,,"B"</c:formatCode>
                <c:ptCount val="1"/>
                <c:pt idx="0">
                  <c:v>2794322554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8-44F8-A64C-75B08B0C7ECD}"/>
            </c:ext>
          </c:extLst>
        </c:ser>
        <c:ser>
          <c:idx val="4"/>
          <c:order val="4"/>
          <c:tx>
            <c:strRef>
              <c:f>'pivot 4'!$G$39:$G$40</c:f>
              <c:strCache>
                <c:ptCount val="1"/>
                <c:pt idx="0">
                  <c:v>Well Go USA Entertainment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4'!$B$41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4'!$G$41</c:f>
              <c:numCache>
                <c:formatCode>0.00,,,"B"</c:formatCode>
                <c:ptCount val="1"/>
                <c:pt idx="0">
                  <c:v>1369464893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8-44F8-A64C-75B08B0C7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506895"/>
        <c:axId val="1017493935"/>
      </c:barChart>
      <c:catAx>
        <c:axId val="101750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7493935"/>
        <c:crosses val="autoZero"/>
        <c:auto val="1"/>
        <c:lblAlgn val="ctr"/>
        <c:lblOffset val="100"/>
        <c:noMultiLvlLbl val="0"/>
      </c:catAx>
      <c:valAx>
        <c:axId val="10174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,&quot;B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71653543307086"/>
          <c:y val="0.27086495140488392"/>
          <c:w val="0.33428346456692914"/>
          <c:h val="0.52438088096130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Top</a:t>
            </a:r>
            <a:r>
              <a:rPr lang="en-IN" b="1" baseline="0">
                <a:solidFill>
                  <a:sysClr val="windowText" lastClr="000000"/>
                </a:solidFill>
              </a:rPr>
              <a:t> 5 oldest movies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608923884514443E-2"/>
          <c:y val="0.17171296296296298"/>
          <c:w val="0.8695021872265966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4'!$C$76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7000">
                  <a:srgbClr val="0070C0"/>
                </a:gs>
                <a:gs pos="90000">
                  <a:srgbClr val="FF0000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4'!$B$77:$B$81</c:f>
              <c:strCache>
                <c:ptCount val="5"/>
                <c:pt idx="0">
                  <c:v>1972</c:v>
                </c:pt>
                <c:pt idx="1">
                  <c:v>1961</c:v>
                </c:pt>
                <c:pt idx="2">
                  <c:v>1979</c:v>
                </c:pt>
                <c:pt idx="3">
                  <c:v>1967</c:v>
                </c:pt>
                <c:pt idx="4">
                  <c:v>1937</c:v>
                </c:pt>
              </c:strCache>
            </c:strRef>
          </c:cat>
          <c:val>
            <c:numRef>
              <c:f>'pivot 4'!$C$77:$C$81</c:f>
              <c:numCache>
                <c:formatCode>0.00,,,"B"</c:formatCode>
                <c:ptCount val="5"/>
                <c:pt idx="0">
                  <c:v>250341816</c:v>
                </c:pt>
                <c:pt idx="1">
                  <c:v>215880014</c:v>
                </c:pt>
                <c:pt idx="2">
                  <c:v>210308099</c:v>
                </c:pt>
                <c:pt idx="3">
                  <c:v>205843612</c:v>
                </c:pt>
                <c:pt idx="4">
                  <c:v>184928542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F-4DA5-BFA1-40C03A58DC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0351248"/>
        <c:axId val="1290352688"/>
      </c:barChart>
      <c:catAx>
        <c:axId val="1290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52688"/>
        <c:crosses val="autoZero"/>
        <c:auto val="1"/>
        <c:lblAlgn val="ctr"/>
        <c:lblOffset val="100"/>
        <c:noMultiLvlLbl val="0"/>
      </c:catAx>
      <c:valAx>
        <c:axId val="1290352688"/>
        <c:scaling>
          <c:orientation val="minMax"/>
        </c:scaling>
        <c:delete val="0"/>
        <c:axPos val="l"/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international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7-4950-B72B-ACE7E18E67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7-4950-B72B-ACE7E18E67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7-4950-B72B-ACE7E18E67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87-4950-B72B-ACE7E18E67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87-4950-B72B-ACE7E18E6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3'!$A$4:$A$9</c:f>
              <c:strCache>
                <c:ptCount val="5"/>
                <c:pt idx="0">
                  <c:v>Avatar</c:v>
                </c:pt>
                <c:pt idx="1">
                  <c:v>Avengers: Endgame</c:v>
                </c:pt>
                <c:pt idx="2">
                  <c:v>Avatar: The Way of Water</c:v>
                </c:pt>
                <c:pt idx="3">
                  <c:v>Titanic</c:v>
                </c:pt>
                <c:pt idx="4">
                  <c:v>Avengers: Infinity War</c:v>
                </c:pt>
              </c:strCache>
            </c:strRef>
          </c:cat>
          <c:val>
            <c:numRef>
              <c:f>'pivot 3'!$B$4:$B$9</c:f>
              <c:numCache>
                <c:formatCode>0.00,,,"B"</c:formatCode>
                <c:ptCount val="5"/>
                <c:pt idx="0">
                  <c:v>2138484377</c:v>
                </c:pt>
                <c:pt idx="1">
                  <c:v>1941066100</c:v>
                </c:pt>
                <c:pt idx="2">
                  <c:v>1636174514</c:v>
                </c:pt>
                <c:pt idx="3">
                  <c:v>1590450697</c:v>
                </c:pt>
                <c:pt idx="4">
                  <c:v>1373599557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D-40AC-B404-3F206EE691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world wide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3'!$B$20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C4-43BC-9700-ADF7F18AD8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C4-43BC-9700-ADF7F18AD8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4-43BC-9700-ADF7F18AD8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4-43BC-9700-ADF7F18AD8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C4-43BC-9700-ADF7F18AD8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3'!$A$21:$A$26</c:f>
              <c:strCache>
                <c:ptCount val="5"/>
                <c:pt idx="0">
                  <c:v>Avatar</c:v>
                </c:pt>
                <c:pt idx="1">
                  <c:v>Avengers: Endgame</c:v>
                </c:pt>
                <c:pt idx="2">
                  <c:v>Avatar: The Way of Water</c:v>
                </c:pt>
                <c:pt idx="3">
                  <c:v>Titanic</c:v>
                </c:pt>
                <c:pt idx="4">
                  <c:v>Star Wars: Episode VII - The Force Awakens</c:v>
                </c:pt>
              </c:strCache>
            </c:strRef>
          </c:cat>
          <c:val>
            <c:numRef>
              <c:f>'pivot 3'!$B$21:$B$26</c:f>
              <c:numCache>
                <c:formatCode>0.00,,,"B"</c:formatCode>
                <c:ptCount val="5"/>
                <c:pt idx="0">
                  <c:v>2923706026</c:v>
                </c:pt>
                <c:pt idx="1">
                  <c:v>2799439100</c:v>
                </c:pt>
                <c:pt idx="2">
                  <c:v>2320250281</c:v>
                </c:pt>
                <c:pt idx="3">
                  <c:v>2264743305</c:v>
                </c:pt>
                <c:pt idx="4">
                  <c:v>2071310218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A-4628-B236-376BFE4585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 vamsi movies assignment.xlsx]pivot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5 profits for distributors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2.7777777777777905E-3"/>
              <c:y val="-0.3379629629629630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A158A35-D23E-4297-B905-9FF45DECC3DB}" type="VALUE">
                  <a:rPr lang="en-US" baseline="0"/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6666666666666666E-2"/>
              <c:y val="-0.26851851851851855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,</a:t>
                </a:r>
                <a:fld id="{9586F7C6-E8E3-4A59-B275-330BF24AEE8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6666666666666666E-2"/>
              <c:y val="-0.2916666666666666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252832DC-9C35-4D7D-8743-D19A3437D47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1.9444444444444445E-2"/>
              <c:y val="-0.273148148148148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99F296-A1A7-4B82-8535-E759BFF57D14}" type="VALUE">
                  <a:rPr lang="en-US" baseline="0"/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gradFill>
            <a:gsLst>
              <a:gs pos="27000">
                <a:srgbClr val="0070C0"/>
              </a:gs>
              <a:gs pos="90000">
                <a:srgbClr val="FF0000"/>
              </a:gs>
            </a:gsLst>
            <a:lin ang="5400000" scaled="1"/>
          </a:gradFill>
          <a:ln>
            <a:solidFill>
              <a:schemeClr val="accent3">
                <a:shade val="15000"/>
              </a:schemeClr>
            </a:solidFill>
          </a:ln>
          <a:effectLst/>
        </c:spPr>
        <c:dLbl>
          <c:idx val="0"/>
          <c:layout>
            <c:manualLayout>
              <c:x val="-5.5555555555556572E-3"/>
              <c:y val="-0.2361111111111111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47F329BA-CB1D-4561-B87B-53375ED9F4C1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3'!$B$35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7000">
                  <a:srgbClr val="0070C0"/>
                </a:gs>
                <a:gs pos="90000">
                  <a:srgbClr val="FF0000"/>
                </a:gs>
              </a:gsLst>
              <a:lin ang="5400000" scaled="1"/>
            </a:gradFill>
            <a:ln>
              <a:solidFill>
                <a:schemeClr val="accent3">
                  <a:shade val="1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D1E-41A1-BED1-BB073F4E949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D1E-41A1-BED1-BB073F4E949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D1E-41A1-BED1-BB073F4E949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D1E-41A1-BED1-BB073F4E949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D1E-41A1-BED1-BB073F4E949B}"/>
              </c:ext>
            </c:extLst>
          </c:dPt>
          <c:dLbls>
            <c:dLbl>
              <c:idx val="0"/>
              <c:layout>
                <c:manualLayout>
                  <c:x val="-2.7777777777777905E-3"/>
                  <c:y val="-0.33796296296296302"/>
                </c:manualLayout>
              </c:layout>
              <c:tx>
                <c:rich>
                  <a:bodyPr/>
                  <a:lstStyle/>
                  <a:p>
                    <a:fld id="{FA158A35-D23E-4297-B905-9FF45DECC3DB}" type="VALUE">
                      <a:rPr lang="en-US" baseline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D1E-41A1-BED1-BB073F4E949B}"/>
                </c:ext>
              </c:extLst>
            </c:dLbl>
            <c:dLbl>
              <c:idx val="1"/>
              <c:layout>
                <c:manualLayout>
                  <c:x val="-1.6666666666666666E-2"/>
                  <c:y val="-0.2685185185185185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,</a:t>
                    </a:r>
                    <a:fld id="{9586F7C6-E8E3-4A59-B275-330BF24AEE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D1E-41A1-BED1-BB073F4E949B}"/>
                </c:ext>
              </c:extLst>
            </c:dLbl>
            <c:dLbl>
              <c:idx val="2"/>
              <c:layout>
                <c:manualLayout>
                  <c:x val="-1.6666666666666666E-2"/>
                  <c:y val="-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52832DC-9C35-4D7D-8743-D19A3437D4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D1E-41A1-BED1-BB073F4E949B}"/>
                </c:ext>
              </c:extLst>
            </c:dLbl>
            <c:dLbl>
              <c:idx val="3"/>
              <c:layout>
                <c:manualLayout>
                  <c:x val="-1.9444444444444445E-2"/>
                  <c:y val="-0.2731481481481482"/>
                </c:manualLayout>
              </c:layout>
              <c:tx>
                <c:rich>
                  <a:bodyPr/>
                  <a:lstStyle/>
                  <a:p>
                    <a:fld id="{7699F296-A1A7-4B82-8535-E759BFF57D14}" type="VALUE">
                      <a:rPr lang="en-US" baseline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D1E-41A1-BED1-BB073F4E949B}"/>
                </c:ext>
              </c:extLst>
            </c:dLbl>
            <c:dLbl>
              <c:idx val="4"/>
              <c:layout>
                <c:manualLayout>
                  <c:x val="-5.5555555555556572E-3"/>
                  <c:y val="-0.2361111111111111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7F329BA-CB1D-4561-B87B-53375ED9F4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D1E-41A1-BED1-BB073F4E94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3'!$A$36:$A$41</c:f>
              <c:strCache>
                <c:ptCount val="5"/>
                <c:pt idx="0">
                  <c:v>Walt Disney Studios Motion Pictures</c:v>
                </c:pt>
                <c:pt idx="1">
                  <c:v>Warner Bros.</c:v>
                </c:pt>
                <c:pt idx="2">
                  <c:v>Twentieth Century Fox</c:v>
                </c:pt>
                <c:pt idx="3">
                  <c:v>Universal Pictures</c:v>
                </c:pt>
                <c:pt idx="4">
                  <c:v>Sony Pictures Entertainment (SPE)</c:v>
                </c:pt>
              </c:strCache>
            </c:strRef>
          </c:cat>
          <c:val>
            <c:numRef>
              <c:f>'pivot 3'!$B$36:$B$41</c:f>
              <c:numCache>
                <c:formatCode>0.00,,,"B"</c:formatCode>
                <c:ptCount val="5"/>
                <c:pt idx="0">
                  <c:v>50444532922</c:v>
                </c:pt>
                <c:pt idx="1">
                  <c:v>38179822025</c:v>
                </c:pt>
                <c:pt idx="2">
                  <c:v>37952262712</c:v>
                </c:pt>
                <c:pt idx="3">
                  <c:v>36397020669</c:v>
                </c:pt>
                <c:pt idx="4">
                  <c:v>25884119350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E-4C84-9E83-03238023B8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5073183"/>
        <c:axId val="1535072703"/>
      </c:barChart>
      <c:catAx>
        <c:axId val="153507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72703"/>
        <c:crosses val="autoZero"/>
        <c:auto val="1"/>
        <c:lblAlgn val="ctr"/>
        <c:lblOffset val="100"/>
        <c:noMultiLvlLbl val="0"/>
      </c:catAx>
      <c:valAx>
        <c:axId val="15350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7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78980752405952"/>
          <c:y val="0.21130500849865164"/>
          <c:w val="0.77098797025371824"/>
          <c:h val="0.7700676288461654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2'!$B$2:$B$22</c:f>
              <c:strCache>
                <c:ptCount val="21"/>
                <c:pt idx="0">
                  <c:v>Adventure</c:v>
                </c:pt>
                <c:pt idx="1">
                  <c:v>Action</c:v>
                </c:pt>
                <c:pt idx="2">
                  <c:v>Comedy</c:v>
                </c:pt>
                <c:pt idx="3">
                  <c:v>Drama</c:v>
                </c:pt>
                <c:pt idx="4">
                  <c:v>Sci-Fi</c:v>
                </c:pt>
                <c:pt idx="5">
                  <c:v>Thriller</c:v>
                </c:pt>
                <c:pt idx="6">
                  <c:v>Fantasy</c:v>
                </c:pt>
                <c:pt idx="7">
                  <c:v>Family</c:v>
                </c:pt>
                <c:pt idx="8">
                  <c:v>Romance</c:v>
                </c:pt>
                <c:pt idx="9">
                  <c:v>Animation</c:v>
                </c:pt>
                <c:pt idx="10">
                  <c:v>Crime</c:v>
                </c:pt>
                <c:pt idx="11">
                  <c:v>Mystery</c:v>
                </c:pt>
                <c:pt idx="12">
                  <c:v>Horror</c:v>
                </c:pt>
                <c:pt idx="13">
                  <c:v>Musical</c:v>
                </c:pt>
                <c:pt idx="14">
                  <c:v>Biography</c:v>
                </c:pt>
                <c:pt idx="15">
                  <c:v>Music</c:v>
                </c:pt>
                <c:pt idx="16">
                  <c:v>War</c:v>
                </c:pt>
                <c:pt idx="17">
                  <c:v>History</c:v>
                </c:pt>
                <c:pt idx="18">
                  <c:v>Sport</c:v>
                </c:pt>
                <c:pt idx="19">
                  <c:v>Western</c:v>
                </c:pt>
                <c:pt idx="20">
                  <c:v>Documentary</c:v>
                </c:pt>
              </c:strCache>
            </c:strRef>
          </c:cat>
          <c:val>
            <c:numRef>
              <c:f>'pivot 2'!$C$2:$C$22</c:f>
              <c:numCache>
                <c:formatCode>General</c:formatCode>
                <c:ptCount val="21"/>
                <c:pt idx="0">
                  <c:v>507</c:v>
                </c:pt>
                <c:pt idx="1">
                  <c:v>495</c:v>
                </c:pt>
                <c:pt idx="2">
                  <c:v>380</c:v>
                </c:pt>
                <c:pt idx="3">
                  <c:v>295</c:v>
                </c:pt>
                <c:pt idx="4">
                  <c:v>279</c:v>
                </c:pt>
                <c:pt idx="5">
                  <c:v>274</c:v>
                </c:pt>
                <c:pt idx="6">
                  <c:v>273</c:v>
                </c:pt>
                <c:pt idx="7">
                  <c:v>232</c:v>
                </c:pt>
                <c:pt idx="8">
                  <c:v>156</c:v>
                </c:pt>
                <c:pt idx="9">
                  <c:v>145</c:v>
                </c:pt>
                <c:pt idx="10">
                  <c:v>121</c:v>
                </c:pt>
                <c:pt idx="11">
                  <c:v>95</c:v>
                </c:pt>
                <c:pt idx="12">
                  <c:v>63</c:v>
                </c:pt>
                <c:pt idx="13">
                  <c:v>52</c:v>
                </c:pt>
                <c:pt idx="14">
                  <c:v>41</c:v>
                </c:pt>
                <c:pt idx="15">
                  <c:v>31</c:v>
                </c:pt>
                <c:pt idx="16">
                  <c:v>27</c:v>
                </c:pt>
                <c:pt idx="17">
                  <c:v>22</c:v>
                </c:pt>
                <c:pt idx="18">
                  <c:v>19</c:v>
                </c:pt>
                <c:pt idx="19">
                  <c:v>13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6-402E-A02D-D7B035321B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6884304"/>
        <c:axId val="916882864"/>
      </c:barChart>
      <c:catAx>
        <c:axId val="916884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82864"/>
        <c:crosses val="autoZero"/>
        <c:auto val="1"/>
        <c:lblAlgn val="ctr"/>
        <c:lblOffset val="100"/>
        <c:noMultiLvlLbl val="0"/>
      </c:catAx>
      <c:valAx>
        <c:axId val="916882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8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top</a:t>
            </a:r>
            <a:r>
              <a:rPr lang="en-IN" b="1" baseline="0"/>
              <a:t> 10 genre count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70C0"/>
                </a:gs>
                <a:gs pos="100000">
                  <a:srgbClr val="FF0000"/>
                </a:gs>
              </a:gsLst>
              <a:lin ang="5400000" scaled="1"/>
            </a:gra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2'!$B$2:$B$12</c:f>
              <c:strCache>
                <c:ptCount val="11"/>
                <c:pt idx="0">
                  <c:v>Adventure</c:v>
                </c:pt>
                <c:pt idx="1">
                  <c:v>Action</c:v>
                </c:pt>
                <c:pt idx="2">
                  <c:v>Comedy</c:v>
                </c:pt>
                <c:pt idx="3">
                  <c:v>Drama</c:v>
                </c:pt>
                <c:pt idx="4">
                  <c:v>Sci-Fi</c:v>
                </c:pt>
                <c:pt idx="5">
                  <c:v>Thriller</c:v>
                </c:pt>
                <c:pt idx="6">
                  <c:v>Fantasy</c:v>
                </c:pt>
                <c:pt idx="7">
                  <c:v>Family</c:v>
                </c:pt>
                <c:pt idx="8">
                  <c:v>Romance</c:v>
                </c:pt>
                <c:pt idx="9">
                  <c:v>Animation</c:v>
                </c:pt>
                <c:pt idx="10">
                  <c:v>Crime</c:v>
                </c:pt>
              </c:strCache>
            </c:strRef>
          </c:cat>
          <c:val>
            <c:numRef>
              <c:f>'pivot 2'!$C$2:$C$12</c:f>
              <c:numCache>
                <c:formatCode>General</c:formatCode>
                <c:ptCount val="11"/>
                <c:pt idx="0">
                  <c:v>507</c:v>
                </c:pt>
                <c:pt idx="1">
                  <c:v>495</c:v>
                </c:pt>
                <c:pt idx="2">
                  <c:v>380</c:v>
                </c:pt>
                <c:pt idx="3">
                  <c:v>295</c:v>
                </c:pt>
                <c:pt idx="4">
                  <c:v>279</c:v>
                </c:pt>
                <c:pt idx="5">
                  <c:v>274</c:v>
                </c:pt>
                <c:pt idx="6">
                  <c:v>273</c:v>
                </c:pt>
                <c:pt idx="7">
                  <c:v>232</c:v>
                </c:pt>
                <c:pt idx="8">
                  <c:v>156</c:v>
                </c:pt>
                <c:pt idx="9">
                  <c:v>145</c:v>
                </c:pt>
                <c:pt idx="1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6-484F-B93C-7178BA516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7012640"/>
        <c:axId val="1277013120"/>
      </c:barChart>
      <c:catAx>
        <c:axId val="12770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13120"/>
        <c:crosses val="autoZero"/>
        <c:auto val="1"/>
        <c:lblAlgn val="ctr"/>
        <c:lblOffset val="100"/>
        <c:noMultiLvlLbl val="0"/>
      </c:catAx>
      <c:valAx>
        <c:axId val="12770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image" Target="../media/image3.emf"/><Relationship Id="rId3" Type="http://schemas.openxmlformats.org/officeDocument/2006/relationships/hyperlink" Target="http://commons.wikimedia.org/wiki/File:HollywoodSign.jpg" TargetMode="External"/><Relationship Id="rId7" Type="http://schemas.openxmlformats.org/officeDocument/2006/relationships/chart" Target="../charts/chart20.xml"/><Relationship Id="rId12" Type="http://schemas.openxmlformats.org/officeDocument/2006/relationships/image" Target="../media/image2.emf"/><Relationship Id="rId2" Type="http://schemas.openxmlformats.org/officeDocument/2006/relationships/image" Target="../media/image1.jpeg"/><Relationship Id="rId16" Type="http://schemas.openxmlformats.org/officeDocument/2006/relationships/image" Target="../media/image6.emf"/><Relationship Id="rId1" Type="http://schemas.openxmlformats.org/officeDocument/2006/relationships/chart" Target="../charts/chart17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image" Target="../media/image5.emf"/><Relationship Id="rId10" Type="http://schemas.openxmlformats.org/officeDocument/2006/relationships/chart" Target="../charts/chart23.xml"/><Relationship Id="rId4" Type="http://schemas.openxmlformats.org/officeDocument/2006/relationships/hyperlink" Target="https://creativecommons.org/licenses/by-sa/3.0/" TargetMode="External"/><Relationship Id="rId9" Type="http://schemas.openxmlformats.org/officeDocument/2006/relationships/chart" Target="../charts/chart22.xml"/><Relationship Id="rId1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121920</xdr:rowOff>
    </xdr:from>
    <xdr:to>
      <xdr:col>10</xdr:col>
      <xdr:colOff>342900</xdr:colOff>
      <xdr:row>12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ADDBE-D315-CB04-C795-846E19AD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19</xdr:row>
      <xdr:rowOff>22860</xdr:rowOff>
    </xdr:from>
    <xdr:to>
      <xdr:col>9</xdr:col>
      <xdr:colOff>152400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889265-C2F6-71EE-EFAD-0C06156E3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41</xdr:row>
      <xdr:rowOff>167640</xdr:rowOff>
    </xdr:from>
    <xdr:to>
      <xdr:col>6</xdr:col>
      <xdr:colOff>1043940</xdr:colOff>
      <xdr:row>60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ACBAF-2BF6-556E-18BB-E02F5D288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1089660</xdr:colOff>
      <xdr:row>73</xdr:row>
      <xdr:rowOff>121920</xdr:rowOff>
    </xdr:from>
    <xdr:to>
      <xdr:col>6</xdr:col>
      <xdr:colOff>762000</xdr:colOff>
      <xdr:row>88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6A381-1107-86AD-F552-A9315D279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1463040</xdr:colOff>
      <xdr:row>0</xdr:row>
      <xdr:rowOff>152400</xdr:rowOff>
    </xdr:from>
    <xdr:to>
      <xdr:col>6</xdr:col>
      <xdr:colOff>1386840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D3345-B91B-52F1-DA90-A86F68B19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1470660</xdr:colOff>
      <xdr:row>16</xdr:row>
      <xdr:rowOff>53340</xdr:rowOff>
    </xdr:from>
    <xdr:to>
      <xdr:col>6</xdr:col>
      <xdr:colOff>1493520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0216B-BC2D-E08B-289D-6621C9F2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1379220</xdr:colOff>
      <xdr:row>32</xdr:row>
      <xdr:rowOff>45720</xdr:rowOff>
    </xdr:from>
    <xdr:to>
      <xdr:col>7</xdr:col>
      <xdr:colOff>251460</xdr:colOff>
      <xdr:row>47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37118D-392E-B061-E4D6-0519AC06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99060</xdr:rowOff>
    </xdr:from>
    <xdr:to>
      <xdr:col>18</xdr:col>
      <xdr:colOff>381000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15848-4848-4F80-E1AB-8D53C9646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1</xdr:row>
      <xdr:rowOff>0</xdr:rowOff>
    </xdr:from>
    <xdr:to>
      <xdr:col>10</xdr:col>
      <xdr:colOff>342900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A2250-EAB3-BABA-594E-50581B800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472440</xdr:colOff>
      <xdr:row>17</xdr:row>
      <xdr:rowOff>152400</xdr:rowOff>
    </xdr:from>
    <xdr:to>
      <xdr:col>10</xdr:col>
      <xdr:colOff>281940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E4DCE2-4E7B-F9CA-8594-C8D2AF4B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6</xdr:row>
      <xdr:rowOff>129540</xdr:rowOff>
    </xdr:from>
    <xdr:to>
      <xdr:col>9</xdr:col>
      <xdr:colOff>1379220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C9A68-08BB-6892-8C89-80559EE1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21</xdr:row>
      <xdr:rowOff>167640</xdr:rowOff>
    </xdr:from>
    <xdr:to>
      <xdr:col>9</xdr:col>
      <xdr:colOff>1379220</xdr:colOff>
      <xdr:row>36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807EC-2A04-6EB2-BACA-C75B43BA3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129540</xdr:colOff>
      <xdr:row>37</xdr:row>
      <xdr:rowOff>99060</xdr:rowOff>
    </xdr:from>
    <xdr:to>
      <xdr:col>9</xdr:col>
      <xdr:colOff>1333500</xdr:colOff>
      <xdr:row>52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07003-5370-E53D-10C5-92F9EC257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449580</xdr:colOff>
      <xdr:row>30</xdr:row>
      <xdr:rowOff>106680</xdr:rowOff>
    </xdr:from>
    <xdr:to>
      <xdr:col>31</xdr:col>
      <xdr:colOff>403860</xdr:colOff>
      <xdr:row>45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86601-1C25-11DC-E56C-5D7D08EA6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548640</xdr:colOff>
      <xdr:row>16</xdr:row>
      <xdr:rowOff>68580</xdr:rowOff>
    </xdr:from>
    <xdr:to>
      <xdr:col>30</xdr:col>
      <xdr:colOff>441960</xdr:colOff>
      <xdr:row>29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BDE71-578E-8559-5EE3-9FEFA9B05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297180</xdr:colOff>
      <xdr:row>2</xdr:row>
      <xdr:rowOff>0</xdr:rowOff>
    </xdr:from>
    <xdr:to>
      <xdr:col>30</xdr:col>
      <xdr:colOff>259080</xdr:colOff>
      <xdr:row>14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D362-F4F8-07E3-B9FA-A71E530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531629</xdr:colOff>
      <xdr:row>34</xdr:row>
      <xdr:rowOff>120656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0819312-7E4D-C306-AB4A-4AD07011EC56}"/>
            </a:ext>
          </a:extLst>
        </xdr:cNvPr>
        <xdr:cNvSpPr/>
      </xdr:nvSpPr>
      <xdr:spPr>
        <a:xfrm>
          <a:off x="1" y="0"/>
          <a:ext cx="16834884" cy="6447028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u="sng"/>
        </a:p>
      </xdr:txBody>
    </xdr:sp>
    <xdr:clientData/>
  </xdr:twoCellAnchor>
  <xdr:twoCellAnchor>
    <xdr:from>
      <xdr:col>0</xdr:col>
      <xdr:colOff>97465</xdr:colOff>
      <xdr:row>5</xdr:row>
      <xdr:rowOff>176339</xdr:rowOff>
    </xdr:from>
    <xdr:to>
      <xdr:col>3</xdr:col>
      <xdr:colOff>248093</xdr:colOff>
      <xdr:row>10</xdr:row>
      <xdr:rowOff>97465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D701262-92E7-ED51-EA82-97F530CCC59B}"/>
            </a:ext>
          </a:extLst>
        </xdr:cNvPr>
        <xdr:cNvSpPr/>
      </xdr:nvSpPr>
      <xdr:spPr>
        <a:xfrm>
          <a:off x="97465" y="1106688"/>
          <a:ext cx="1780954" cy="851475"/>
        </a:xfrm>
        <a:prstGeom prst="rect">
          <a:avLst/>
        </a:prstGeom>
        <a:ln w="28575">
          <a:solidFill>
            <a:srgbClr val="1E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88604</xdr:colOff>
      <xdr:row>11</xdr:row>
      <xdr:rowOff>162478</xdr:rowOff>
    </xdr:from>
    <xdr:to>
      <xdr:col>3</xdr:col>
      <xdr:colOff>292394</xdr:colOff>
      <xdr:row>16</xdr:row>
      <xdr:rowOff>56717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B2EA42C-19CA-46EF-88E3-564F85CCDAEA}"/>
            </a:ext>
          </a:extLst>
        </xdr:cNvPr>
        <xdr:cNvSpPr/>
      </xdr:nvSpPr>
      <xdr:spPr>
        <a:xfrm>
          <a:off x="88604" y="2209245"/>
          <a:ext cx="1834116" cy="824588"/>
        </a:xfrm>
        <a:prstGeom prst="rect">
          <a:avLst/>
        </a:prstGeom>
        <a:ln w="28575">
          <a:solidFill>
            <a:srgbClr val="1E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97465</xdr:colOff>
      <xdr:row>17</xdr:row>
      <xdr:rowOff>40895</xdr:rowOff>
    </xdr:from>
    <xdr:to>
      <xdr:col>3</xdr:col>
      <xdr:colOff>256953</xdr:colOff>
      <xdr:row>21</xdr:row>
      <xdr:rowOff>118826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4508557-CD6D-431F-85F9-9C2B1C3B23C5}"/>
            </a:ext>
          </a:extLst>
        </xdr:cNvPr>
        <xdr:cNvSpPr/>
      </xdr:nvSpPr>
      <xdr:spPr>
        <a:xfrm>
          <a:off x="97465" y="3204081"/>
          <a:ext cx="1789814" cy="822210"/>
        </a:xfrm>
        <a:prstGeom prst="rect">
          <a:avLst/>
        </a:prstGeom>
        <a:ln w="28575">
          <a:solidFill>
            <a:srgbClr val="1E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88605</xdr:colOff>
      <xdr:row>22</xdr:row>
      <xdr:rowOff>86138</xdr:rowOff>
    </xdr:from>
    <xdr:to>
      <xdr:col>3</xdr:col>
      <xdr:colOff>248092</xdr:colOff>
      <xdr:row>26</xdr:row>
      <xdr:rowOff>164069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835A963-2969-4E82-A31D-F51F8DD7E846}"/>
            </a:ext>
          </a:extLst>
        </xdr:cNvPr>
        <xdr:cNvSpPr/>
      </xdr:nvSpPr>
      <xdr:spPr>
        <a:xfrm>
          <a:off x="88605" y="4179673"/>
          <a:ext cx="1789813" cy="822210"/>
        </a:xfrm>
        <a:prstGeom prst="rect">
          <a:avLst/>
        </a:prstGeom>
        <a:ln w="28575">
          <a:solidFill>
            <a:srgbClr val="1E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58615</xdr:colOff>
      <xdr:row>0</xdr:row>
      <xdr:rowOff>58615</xdr:rowOff>
    </xdr:from>
    <xdr:to>
      <xdr:col>16</xdr:col>
      <xdr:colOff>184219</xdr:colOff>
      <xdr:row>4</xdr:row>
      <xdr:rowOff>127887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A85210B-DFF1-0919-D3D8-AC2788B0D39D}"/>
            </a:ext>
          </a:extLst>
        </xdr:cNvPr>
        <xdr:cNvSpPr/>
      </xdr:nvSpPr>
      <xdr:spPr>
        <a:xfrm>
          <a:off x="58615" y="58615"/>
          <a:ext cx="9705033" cy="806151"/>
        </a:xfrm>
        <a:prstGeom prst="round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u="none">
              <a:solidFill>
                <a:srgbClr val="1E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Hollywood</a:t>
          </a:r>
          <a:r>
            <a:rPr lang="en-IN" sz="3600" u="none" baseline="0">
              <a:solidFill>
                <a:srgbClr val="1E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highest gross movies dashboard</a:t>
          </a:r>
          <a:endParaRPr lang="en-IN" sz="3600" u="none">
            <a:solidFill>
              <a:srgbClr val="1E0000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3</xdr:col>
      <xdr:colOff>443803</xdr:colOff>
      <xdr:row>5</xdr:row>
      <xdr:rowOff>50242</xdr:rowOff>
    </xdr:from>
    <xdr:to>
      <xdr:col>8</xdr:col>
      <xdr:colOff>552660</xdr:colOff>
      <xdr:row>17</xdr:row>
      <xdr:rowOff>108858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DEAA92E3-848C-FB69-28F4-C884BEE0AF6E}"/>
            </a:ext>
          </a:extLst>
        </xdr:cNvPr>
        <xdr:cNvSpPr/>
      </xdr:nvSpPr>
      <xdr:spPr>
        <a:xfrm>
          <a:off x="2076660" y="971341"/>
          <a:ext cx="3165231" cy="2269253"/>
        </a:xfrm>
        <a:prstGeom prst="roundRect">
          <a:avLst/>
        </a:prstGeom>
        <a:ln w="19050">
          <a:solidFill>
            <a:srgbClr val="00206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34469</xdr:colOff>
      <xdr:row>5</xdr:row>
      <xdr:rowOff>61536</xdr:rowOff>
    </xdr:from>
    <xdr:to>
      <xdr:col>14</xdr:col>
      <xdr:colOff>160073</xdr:colOff>
      <xdr:row>18</xdr:row>
      <xdr:rowOff>42938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B6DB9FC0-5E77-4906-8F38-6BA9BA69E00C}"/>
            </a:ext>
          </a:extLst>
        </xdr:cNvPr>
        <xdr:cNvSpPr/>
      </xdr:nvSpPr>
      <xdr:spPr>
        <a:xfrm>
          <a:off x="5333027" y="991885"/>
          <a:ext cx="3182465" cy="2400309"/>
        </a:xfrm>
        <a:prstGeom prst="roundRect">
          <a:avLst/>
        </a:prstGeom>
        <a:ln w="19050">
          <a:solidFill>
            <a:srgbClr val="00206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452175</xdr:colOff>
      <xdr:row>5</xdr:row>
      <xdr:rowOff>100484</xdr:rowOff>
    </xdr:from>
    <xdr:to>
      <xdr:col>8</xdr:col>
      <xdr:colOff>502418</xdr:colOff>
      <xdr:row>17</xdr:row>
      <xdr:rowOff>100484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0AEB1DC-125E-4B05-AEC8-396CF0E18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261529</xdr:colOff>
      <xdr:row>0</xdr:row>
      <xdr:rowOff>8860</xdr:rowOff>
    </xdr:from>
    <xdr:to>
      <xdr:col>21</xdr:col>
      <xdr:colOff>85684</xdr:colOff>
      <xdr:row>4</xdr:row>
      <xdr:rowOff>159911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99A26A4-7509-70A8-9F90-B436384A9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9839692" y="8860"/>
          <a:ext cx="2881015" cy="8953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16</xdr:col>
      <xdr:colOff>318197</xdr:colOff>
      <xdr:row>15</xdr:row>
      <xdr:rowOff>72916</xdr:rowOff>
    </xdr:from>
    <xdr:ext cx="2880528" cy="4571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5C6E53B-FF1B-204B-E702-6E392232B6C4}"/>
            </a:ext>
          </a:extLst>
        </xdr:cNvPr>
        <xdr:cNvSpPr txBox="1"/>
      </xdr:nvSpPr>
      <xdr:spPr>
        <a:xfrm>
          <a:off x="9897626" y="2836213"/>
          <a:ext cx="2880528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900">
              <a:hlinkClick xmlns:r="http://schemas.openxmlformats.org/officeDocument/2006/relationships" r:id="rId3" tooltip="http://commons.wikimedia.org/wiki/File:HollywoodSign.jpg"/>
            </a:rPr>
            <a:t>This Photo</a:t>
          </a:r>
          <a:r>
            <a:rPr lang="en-IN" sz="900"/>
            <a:t> by Unknown Author is licensed under </a:t>
          </a:r>
          <a:r>
            <a:rPr lang="en-IN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n-IN" sz="900"/>
        </a:p>
      </xdr:txBody>
    </xdr:sp>
    <xdr:clientData/>
  </xdr:oneCellAnchor>
  <xdr:twoCellAnchor>
    <xdr:from>
      <xdr:col>3</xdr:col>
      <xdr:colOff>359578</xdr:colOff>
      <xdr:row>17</xdr:row>
      <xdr:rowOff>159099</xdr:rowOff>
    </xdr:from>
    <xdr:to>
      <xdr:col>9</xdr:col>
      <xdr:colOff>24634</xdr:colOff>
      <xdr:row>32</xdr:row>
      <xdr:rowOff>100484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56B7FEDE-C480-4E05-A0FD-4FCE248136D8}"/>
            </a:ext>
          </a:extLst>
        </xdr:cNvPr>
        <xdr:cNvSpPr/>
      </xdr:nvSpPr>
      <xdr:spPr>
        <a:xfrm>
          <a:off x="1989904" y="3322285"/>
          <a:ext cx="3333288" cy="2732432"/>
        </a:xfrm>
        <a:prstGeom prst="roundRect">
          <a:avLst/>
        </a:prstGeom>
        <a:ln w="19050">
          <a:solidFill>
            <a:srgbClr val="00206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150726</xdr:colOff>
      <xdr:row>18</xdr:row>
      <xdr:rowOff>108857</xdr:rowOff>
    </xdr:from>
    <xdr:to>
      <xdr:col>14</xdr:col>
      <xdr:colOff>336696</xdr:colOff>
      <xdr:row>32</xdr:row>
      <xdr:rowOff>159488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2024989-99B2-49B5-893B-94BE6C2E9E97}"/>
            </a:ext>
          </a:extLst>
        </xdr:cNvPr>
        <xdr:cNvSpPr/>
      </xdr:nvSpPr>
      <xdr:spPr>
        <a:xfrm>
          <a:off x="5449284" y="3458113"/>
          <a:ext cx="3242831" cy="2655608"/>
        </a:xfrm>
        <a:prstGeom prst="roundRect">
          <a:avLst/>
        </a:prstGeom>
        <a:ln w="19050">
          <a:solidFill>
            <a:srgbClr val="00206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267956</xdr:colOff>
      <xdr:row>5</xdr:row>
      <xdr:rowOff>117231</xdr:rowOff>
    </xdr:from>
    <xdr:to>
      <xdr:col>21</xdr:col>
      <xdr:colOff>292396</xdr:colOff>
      <xdr:row>18</xdr:row>
      <xdr:rowOff>58615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A46793CD-09F8-495A-B660-E0AA0C0A9F7F}"/>
            </a:ext>
          </a:extLst>
        </xdr:cNvPr>
        <xdr:cNvSpPr/>
      </xdr:nvSpPr>
      <xdr:spPr>
        <a:xfrm>
          <a:off x="8623375" y="1047580"/>
          <a:ext cx="4304044" cy="2360291"/>
        </a:xfrm>
        <a:prstGeom prst="roundRect">
          <a:avLst/>
        </a:prstGeom>
        <a:ln w="19050">
          <a:solidFill>
            <a:srgbClr val="00206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403610</xdr:colOff>
      <xdr:row>18</xdr:row>
      <xdr:rowOff>167473</xdr:rowOff>
    </xdr:from>
    <xdr:to>
      <xdr:col>21</xdr:col>
      <xdr:colOff>310117</xdr:colOff>
      <xdr:row>32</xdr:row>
      <xdr:rowOff>33494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E26E13C4-78E1-4A4C-8BE0-DBD8F43FAF4E}"/>
            </a:ext>
          </a:extLst>
        </xdr:cNvPr>
        <xdr:cNvSpPr/>
      </xdr:nvSpPr>
      <xdr:spPr>
        <a:xfrm>
          <a:off x="8759029" y="3516729"/>
          <a:ext cx="4186111" cy="2470998"/>
        </a:xfrm>
        <a:prstGeom prst="roundRect">
          <a:avLst/>
        </a:prstGeom>
        <a:ln w="19050">
          <a:solidFill>
            <a:srgbClr val="00206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345072</xdr:colOff>
      <xdr:row>2</xdr:row>
      <xdr:rowOff>150627</xdr:rowOff>
    </xdr:from>
    <xdr:to>
      <xdr:col>26</xdr:col>
      <xdr:colOff>554413</xdr:colOff>
      <xdr:row>17</xdr:row>
      <xdr:rowOff>26581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8E1CA330-E577-428B-8464-2C9D920C7938}"/>
            </a:ext>
          </a:extLst>
        </xdr:cNvPr>
        <xdr:cNvSpPr/>
      </xdr:nvSpPr>
      <xdr:spPr>
        <a:xfrm>
          <a:off x="12980095" y="522767"/>
          <a:ext cx="3266202" cy="2667000"/>
        </a:xfrm>
        <a:prstGeom prst="roundRect">
          <a:avLst/>
        </a:prstGeom>
        <a:ln w="19050">
          <a:solidFill>
            <a:srgbClr val="00206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79744</xdr:colOff>
      <xdr:row>18</xdr:row>
      <xdr:rowOff>8860</xdr:rowOff>
    </xdr:from>
    <xdr:to>
      <xdr:col>14</xdr:col>
      <xdr:colOff>248092</xdr:colOff>
      <xdr:row>32</xdr:row>
      <xdr:rowOff>79744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59ACB82-BDF9-4CF9-B068-B387BE54B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68580</xdr:colOff>
      <xdr:row>10</xdr:row>
      <xdr:rowOff>144780</xdr:rowOff>
    </xdr:from>
    <xdr:to>
      <xdr:col>3</xdr:col>
      <xdr:colOff>205740</xdr:colOff>
      <xdr:row>15</xdr:row>
      <xdr:rowOff>38100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5EB313F5-43E4-6EA7-CDCE-9290794E8790}"/>
            </a:ext>
          </a:extLst>
        </xdr:cNvPr>
        <xdr:cNvSpPr>
          <a:spLocks noChangeAspect="1" noChangeArrowheads="1"/>
        </xdr:cNvSpPr>
      </xdr:nvSpPr>
      <xdr:spPr bwMode="auto">
        <a:xfrm>
          <a:off x="68580" y="1973580"/>
          <a:ext cx="176784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389860</xdr:colOff>
      <xdr:row>18</xdr:row>
      <xdr:rowOff>115185</xdr:rowOff>
    </xdr:from>
    <xdr:to>
      <xdr:col>21</xdr:col>
      <xdr:colOff>132908</xdr:colOff>
      <xdr:row>31</xdr:row>
      <xdr:rowOff>168347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7895CC-156E-451D-9566-411485325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79743</xdr:colOff>
      <xdr:row>27</xdr:row>
      <xdr:rowOff>150629</xdr:rowOff>
    </xdr:from>
    <xdr:to>
      <xdr:col>3</xdr:col>
      <xdr:colOff>274673</xdr:colOff>
      <xdr:row>32</xdr:row>
      <xdr:rowOff>42490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5301C43-AD34-4213-96A0-DC00E5CCD201}"/>
            </a:ext>
          </a:extLst>
        </xdr:cNvPr>
        <xdr:cNvSpPr/>
      </xdr:nvSpPr>
      <xdr:spPr>
        <a:xfrm>
          <a:off x="79743" y="5174513"/>
          <a:ext cx="1825256" cy="822210"/>
        </a:xfrm>
        <a:prstGeom prst="rect">
          <a:avLst/>
        </a:prstGeom>
        <a:ln w="28575">
          <a:solidFill>
            <a:srgbClr val="1E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354419</xdr:colOff>
      <xdr:row>17</xdr:row>
      <xdr:rowOff>97465</xdr:rowOff>
    </xdr:from>
    <xdr:to>
      <xdr:col>26</xdr:col>
      <xdr:colOff>602512</xdr:colOff>
      <xdr:row>32</xdr:row>
      <xdr:rowOff>168348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D8440F2F-B01E-4607-A49D-CAD072C97149}"/>
            </a:ext>
          </a:extLst>
        </xdr:cNvPr>
        <xdr:cNvSpPr/>
      </xdr:nvSpPr>
      <xdr:spPr>
        <a:xfrm>
          <a:off x="12989442" y="3260651"/>
          <a:ext cx="3304954" cy="2861930"/>
        </a:xfrm>
        <a:prstGeom prst="roundRect">
          <a:avLst/>
        </a:prstGeom>
        <a:ln w="19050">
          <a:solidFill>
            <a:srgbClr val="00206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363279</xdr:colOff>
      <xdr:row>5</xdr:row>
      <xdr:rowOff>143813</xdr:rowOff>
    </xdr:from>
    <xdr:to>
      <xdr:col>21</xdr:col>
      <xdr:colOff>203790</xdr:colOff>
      <xdr:row>19</xdr:row>
      <xdr:rowOff>79744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CF01856-CA9E-4187-8F35-748A8E8C8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69911</xdr:colOff>
      <xdr:row>5</xdr:row>
      <xdr:rowOff>114699</xdr:rowOff>
    </xdr:from>
    <xdr:to>
      <xdr:col>13</xdr:col>
      <xdr:colOff>531628</xdr:colOff>
      <xdr:row>17</xdr:row>
      <xdr:rowOff>88605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96F7531-D3F6-4B9C-99AA-80B931F53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274674</xdr:colOff>
      <xdr:row>18</xdr:row>
      <xdr:rowOff>124047</xdr:rowOff>
    </xdr:from>
    <xdr:to>
      <xdr:col>8</xdr:col>
      <xdr:colOff>540487</xdr:colOff>
      <xdr:row>31</xdr:row>
      <xdr:rowOff>85062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13F933A-FA53-476A-809D-F8D6D505F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593652</xdr:colOff>
      <xdr:row>17</xdr:row>
      <xdr:rowOff>159490</xdr:rowOff>
    </xdr:from>
    <xdr:to>
      <xdr:col>28</xdr:col>
      <xdr:colOff>267080</xdr:colOff>
      <xdr:row>32</xdr:row>
      <xdr:rowOff>59005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0B047A9-DCBC-4973-A339-239939EA8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354418</xdr:colOff>
      <xdr:row>2</xdr:row>
      <xdr:rowOff>177210</xdr:rowOff>
    </xdr:from>
    <xdr:to>
      <xdr:col>26</xdr:col>
      <xdr:colOff>522766</xdr:colOff>
      <xdr:row>16</xdr:row>
      <xdr:rowOff>177210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2244FC1-0EF1-434C-B1BB-7A5C2EF59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177209</xdr:colOff>
      <xdr:row>6</xdr:row>
      <xdr:rowOff>53162</xdr:rowOff>
    </xdr:from>
    <xdr:to>
      <xdr:col>3</xdr:col>
      <xdr:colOff>177208</xdr:colOff>
      <xdr:row>10</xdr:row>
      <xdr:rowOff>53162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A6CB63D-E5F3-C06A-88D1-E7BDC1A48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09" y="1169581"/>
          <a:ext cx="1630325" cy="744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124046</xdr:colOff>
      <xdr:row>12</xdr:row>
      <xdr:rowOff>35441</xdr:rowOff>
    </xdr:from>
    <xdr:to>
      <xdr:col>3</xdr:col>
      <xdr:colOff>248092</xdr:colOff>
      <xdr:row>16</xdr:row>
      <xdr:rowOff>26581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4D69B53-2450-518D-24F2-23898ECA7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46" y="2268278"/>
          <a:ext cx="1754372" cy="735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150627</xdr:colOff>
      <xdr:row>17</xdr:row>
      <xdr:rowOff>70884</xdr:rowOff>
    </xdr:from>
    <xdr:to>
      <xdr:col>3</xdr:col>
      <xdr:colOff>239231</xdr:colOff>
      <xdr:row>21</xdr:row>
      <xdr:rowOff>97465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6A625FB-3F82-7D0D-BB77-2D83802D5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27" y="3234070"/>
          <a:ext cx="1718930" cy="77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159489</xdr:colOff>
      <xdr:row>22</xdr:row>
      <xdr:rowOff>150627</xdr:rowOff>
    </xdr:from>
    <xdr:to>
      <xdr:col>3</xdr:col>
      <xdr:colOff>203791</xdr:colOff>
      <xdr:row>26</xdr:row>
      <xdr:rowOff>141767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FCA693A-04FA-79EC-B1D0-FAA8E1E1E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489" y="4244162"/>
          <a:ext cx="1674628" cy="735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141769</xdr:colOff>
      <xdr:row>28</xdr:row>
      <xdr:rowOff>44302</xdr:rowOff>
    </xdr:from>
    <xdr:to>
      <xdr:col>3</xdr:col>
      <xdr:colOff>239233</xdr:colOff>
      <xdr:row>32</xdr:row>
      <xdr:rowOff>-1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AC779DA-5C03-D55E-0680-DFA60A3E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69" y="5254255"/>
          <a:ext cx="1727790" cy="699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vamsidhar" refreshedDate="45463.57471134259" createdVersion="8" refreshedVersion="8" minRefreshableVersion="3" recordCount="1000" xr:uid="{9DE4913C-A5C3-4EC9-B64E-8DCBAE6B0FDE}">
  <cacheSource type="worksheet">
    <worksheetSource name="movies"/>
  </cacheSource>
  <cacheFields count="15">
    <cacheField name="s.no" numFmtId="0">
      <sharedItems containsSemiMixedTypes="0" containsString="0" containsNumber="1" containsInteger="1" minValue="1" maxValue="1000"/>
    </cacheField>
    <cacheField name="Movie name" numFmtId="0">
      <sharedItems count="988">
        <s v="Avatar"/>
        <s v="Avengers: Endgame"/>
        <s v="Avatar: The Way of Water"/>
        <s v="Titanic"/>
        <s v="Star Wars: Episode VII - The Force Awakens"/>
        <s v="Avengers: Infinity War"/>
        <s v="Spider-Man: No Way Home"/>
        <s v="Jurassic World"/>
        <s v="The Lion King"/>
        <s v="The Avengers"/>
        <s v="Furious 7"/>
        <s v="Top Gun: Maverick"/>
        <s v="Frozen II"/>
        <s v="Barbie"/>
        <s v="Avengers: Age of Ultron"/>
        <s v="The Super Mario Bros. Movie"/>
        <s v="Black Panther"/>
        <s v="Harry Potter and the Deathly Hallows: Part 2"/>
        <s v="Star Wars: Episode VIII - The Last Jedi"/>
        <s v="Jurassic World: Fallen Kingdom"/>
        <s v="Frozen"/>
        <s v="Beauty and the Beast"/>
        <s v="Incredibles 2"/>
        <s v="The Fate of the Furious"/>
        <s v="Iron Man 3"/>
        <s v="Minions"/>
        <s v="Captain America: Civil War"/>
        <s v="Aquaman"/>
        <s v="The Lord of the Rings: The Return of the King"/>
        <s v="Skyfall"/>
        <s v="Spider-Man: Far from Home"/>
        <s v="Captain Marvel"/>
        <s v="Transformers: Dark of the Moon"/>
        <s v="Jurassic Park"/>
        <s v="Transformers: Age of Extinction"/>
        <s v="The Dark Knight Rises"/>
        <s v="Star Wars: Episode IX - The Rise of Skywalker"/>
        <s v="Joker"/>
        <s v="Toy Story 4"/>
        <s v="Toy Story 3"/>
        <s v="Pirates of the Caribbean: Dead Man's Chest"/>
        <s v="Rogue One: A Star Wars Story"/>
        <s v="Aladdin"/>
        <s v="Pirates of the Caribbean: On Stranger Tides"/>
        <s v="Despicable Me 3"/>
        <s v="Finding Dory"/>
        <s v="Star Wars: Episode I - The Phantom Menace"/>
        <s v="Zootopia"/>
        <s v="Alice in Wonderland"/>
        <s v="Harry Potter and the Sorcerer's Stone"/>
        <s v="The Hobbit: An Unexpected Journey"/>
        <s v="The Dark Knight"/>
        <s v="Jurassic World Dominion"/>
        <s v="Jumanji: Welcome to the Jungle"/>
        <s v="Harry Potter and the Deathly Hallows: Part 1"/>
        <s v="Despicable Me 2"/>
        <s v="The Jungle Book"/>
        <s v="The Hobbit: The Battle of the Five Armies"/>
        <s v="Pirates of the Caribbean: At World's End"/>
        <s v="The Hobbit: The Desolation of Smaug"/>
        <s v="Doctor Strange in the Multiverse of Madness"/>
        <s v="The Lord of the Rings: The Two Towers"/>
        <s v="Harry Potter and the Order of the Phoenix"/>
        <s v="Finding Nemo"/>
        <s v="Minions: The Rise of Gru"/>
        <s v="Harry Potter and the Half-Blood Prince"/>
        <s v="Shrek 2"/>
        <s v="Oppenheimer"/>
        <s v="Harry Potter and the Chamber of Secrets"/>
        <s v="Bohemian Rhapsody"/>
        <s v="The Battle at Lake Changjin"/>
        <s v="The Lord of the Rings: The Fellowship of the Ring"/>
        <s v="Harry Potter and the Goblet of Fire"/>
        <s v="Spider-Man 3"/>
        <s v="The Secret Life of Pets"/>
        <s v="Ice Age: Dawn of the Dinosaurs"/>
        <s v="Spectre"/>
        <s v="Spider-Man: Homecoming"/>
        <s v="Ice Age: Continental Drift"/>
        <s v="Batman v Superman: Dawn of Justice"/>
        <s v="Wolf Warrior 2"/>
        <s v="Star Wars: Episode III - Revenge of the Sith"/>
        <s v="The Hunger Games: Catching Fire"/>
        <s v="Guardians of the Galaxy Vol. 2"/>
        <s v="Black Panther: Wakanda Forever"/>
        <s v="Inside Out"/>
        <s v="Venom"/>
        <s v="Thor: Ragnarok"/>
        <s v="The Twilight Saga: Breaking Dawn - Part 2"/>
        <s v="Guardians of the Galaxy Vol. 3"/>
        <s v="Inception"/>
        <s v="Transformers: Revenge of the Fallen"/>
        <s v="Spider-Man"/>
        <s v="Wonder Woman"/>
        <s v="Hi, Mom"/>
        <s v="Independence Day"/>
        <s v="Coco"/>
        <s v="Fantastic Beasts and Where to Find Them"/>
        <s v="Shrek the Third"/>
        <s v="Jumanji: The Next Level"/>
        <s v="Harry Potter and the Prisoner of Azkaban"/>
        <s v="Pirates of the Caribbean: Dead Men Tell No Tales"/>
        <s v="E.T. the Extra-Terrestrial"/>
        <s v="Mission: Impossible - Fallout"/>
        <s v="2012"/>
        <s v="Indiana Jones and the Kingdom of the Crystal Skull"/>
        <s v="Spider-Man 2"/>
        <s v="Fast &amp; Furious 6"/>
        <s v="Deadpool 2"/>
        <s v="Deadpool"/>
        <s v="Star Wars: Episode IV - A New Hope"/>
        <s v="No Time to Die"/>
        <s v="Guardians of the Galaxy"/>
        <s v="The Batman"/>
        <s v="Thor: Love and Thunder"/>
        <s v="Fast &amp; Furious Presents: Hobbs &amp; Shaw"/>
        <s v="The Da Vinci Code"/>
        <s v="Maleficent"/>
        <s v="The Amazing Spider-Man"/>
        <s v="The Hunger Games: Mockingjay - Part 1"/>
        <s v="Shrek Forever After"/>
        <s v="Gravity"/>
        <s v="Madagascar 3: Europe's Most Wanted"/>
        <s v="Suicide Squad"/>
        <s v="X-Men: Days of Future Past"/>
        <s v="The Chronicles of Narnia: The Lion, the Witch and the Wardrobe"/>
        <s v="Monsters University"/>
        <s v="The Matrix Reloaded"/>
        <s v="Up"/>
        <s v="Ne Zha"/>
        <s v="F9: The Fast Saga"/>
        <s v="Captain America: The Winter Soldier"/>
        <s v="The Twilight Saga: Breaking Dawn - Part 1"/>
        <s v="The Twilight Saga: New Moon"/>
        <s v="Dawn of the Planet of the Apes"/>
        <s v="Transformers"/>
        <s v="The Amazing Spider-Man 2"/>
        <s v="Fast X"/>
        <s v="Interstellar"/>
        <s v="It"/>
        <s v="The Wandering Earth"/>
        <s v="The Twilight Saga: Eclipse"/>
        <s v="Mission: Impossible - Ghost Protocol"/>
        <s v="Mamma Mia!"/>
        <s v="The Hunger Games"/>
        <s v="Spider-Man: Across the Spider-Verse"/>
        <s v="Moana"/>
        <s v="Detective Chinatown 3"/>
        <s v="Mission: Impossible - Rogue Nation"/>
        <s v="Forrest Gump"/>
        <s v="Doctor Strange"/>
        <s v="The Sixth Sense"/>
        <s v="Man of Steel"/>
        <s v="Ice Age: The Meltdown"/>
        <s v="Kung Fu Panda 2"/>
        <s v="Justice League"/>
        <s v="Big Hero 6"/>
        <s v="Fantastic Beasts: The Crimes of Grindelwald"/>
        <s v="Pirates of the Caribbean: The Curse of the Black Pearl"/>
        <s v="Men in Black 3"/>
        <s v="Star Wars: Episode II - Attack of the Clones"/>
        <s v="The Hunger Games: Mockingjay - Part 2"/>
        <s v="Thor: The Dark World"/>
        <s v="Sing"/>
        <s v="Kung Fu Panda"/>
        <s v="The Incredibles"/>
        <s v="The Martian"/>
        <s v="Hancock"/>
        <s v="Water Gate Bridge"/>
        <s v="Fast Five"/>
        <s v="Iron Man 2"/>
        <s v="Ratatouille"/>
        <s v="Ant-Man and the Wasp"/>
        <s v="How to Train Your Dragon 2"/>
        <s v="Logan"/>
        <s v="The Lost World: Jurassic Park"/>
        <s v="Casino Royale"/>
        <s v="The Passion of the Christ"/>
        <s v="Life of Pi"/>
        <s v="Ready Player One"/>
        <s v="Transformers: The Last Knight"/>
        <s v="Madagascar: Escape 2 Africa"/>
        <s v="War of the Worlds"/>
        <s v="Tangled"/>
        <s v="Quantum of Solace"/>
        <s v="Men in Black"/>
        <s v="The Croods"/>
        <s v="The Hangover Part II"/>
        <s v="Iron Man"/>
        <s v="I Am Legend"/>
        <s v="Monsters, Inc."/>
        <s v="Operation Red Sea"/>
        <s v="Night at the Museum"/>
        <s v="Fifty Shades of Grey"/>
        <s v="The Little Mermaid"/>
        <s v="Mission: Impossible - Dead Reckoning Part One"/>
        <s v="Kong: Skull Island"/>
        <s v="The Smurfs"/>
        <s v="Cars 2"/>
        <s v="King Kong"/>
        <s v="Puss in Boots"/>
        <s v="The Mermaid"/>
        <s v="Armageddon"/>
        <s v="The Day After Tomorrow"/>
        <s v="Ted"/>
        <s v="American Sniper"/>
        <s v="Mission: Impossible II"/>
        <s v="Detective Chinatown 2"/>
        <s v="X-Men: Apocalypse"/>
        <s v="Sherlock Holmes: A Game of Shadows"/>
        <s v="Despicable Me"/>
        <s v="Cinderella"/>
        <s v="Madagascar"/>
        <s v="World War Z"/>
        <s v="Brave"/>
        <s v="Star Wars: Episode V - The Empire Strikes Back"/>
        <s v="The Simpsons Movie"/>
        <s v="The Revenant"/>
        <s v="The Meg"/>
        <s v="Ralph Breaks the Internet"/>
        <s v="Hotel Transylvania 3: Summer Vacation"/>
        <s v="The Boss Baby"/>
        <s v="Dunkirk"/>
        <s v="The Grinch"/>
        <s v="Godzilla"/>
        <s v="How to Train Your Dragon: The Hidden World"/>
        <s v="Sherlock Holmes"/>
        <s v="Meet the Fockers"/>
        <s v="WALLÂ·E"/>
        <s v="Kung Fu Panda 3"/>
        <s v="Terminator 2: Judgment Day"/>
        <s v="Ant-Man"/>
        <s v="Venom: Let There Be Carnage"/>
        <s v="Ghost"/>
        <s v="Gladiator"/>
        <s v="Rio 2"/>
        <s v="Troy"/>
        <s v="Toy Story 2"/>
        <s v="How to Train Your Dragon"/>
        <s v="Twister"/>
        <s v="Oz the Great and Powerful"/>
        <s v="Clash of the Titans"/>
        <s v="Maleficent: Mistress of Evil"/>
        <s v="War for the Planet of the Apes"/>
        <s v="Shrek"/>
        <s v="Mr. &amp; Mrs. Smith"/>
        <s v="Elemental"/>
        <s v="Angels &amp; Demons"/>
        <s v="Teenage Mutant Ninja Turtles"/>
        <s v="Bruce Almighty"/>
        <s v="The King's Speech"/>
        <s v="Rio"/>
        <s v="Saving Private Ryan"/>
        <s v="Rise of the Planet of the Apes"/>
        <s v="Puss in Boots: The Last Wish"/>
        <s v="Home Alone"/>
        <s v="Jaws"/>
        <s v="Ant-Man and the Wasp: Quantumania"/>
        <s v="Hotel Transylvania 2"/>
        <s v="Star Wars: Episode VI - Return of the Jedi"/>
        <s v="Charlie and the Chocolate Factory"/>
        <s v="Indiana Jones and the Last Crusade"/>
        <s v="San Andreas"/>
        <s v="It Chapter Two"/>
        <s v="La La Land"/>
        <s v="Wreck-It Ralph"/>
        <s v="Godzilla vs. Kong"/>
        <s v="The Hangover"/>
        <s v="Lucy"/>
        <s v="The Lego Movie"/>
        <s v="Bumblebee"/>
        <s v="Star Trek Into Darkness"/>
        <s v="The Matrix"/>
        <s v="Pretty Woman"/>
        <s v="Cars"/>
        <s v="The Eight Hundred"/>
        <s v="X-Men: The Last Stand"/>
        <s v="Moon Man"/>
        <s v="National Treasure: Book of Secrets"/>
        <s v="Mission: Impossible"/>
        <s v="300"/>
        <s v="The Last Samurai"/>
        <s v="Demon Slayer the Movie: Mugen Train"/>
        <s v="Dying to Survive"/>
        <s v="Ocean's Eleven"/>
        <s v="My People, My Country"/>
        <s v="PokÃ©mon: Detective Pikachu"/>
        <s v="Thor"/>
        <s v="Pearl Harbor"/>
        <s v="Tarzan"/>
        <s v="Men in Black II"/>
        <s v="The Bourne Ultimatum"/>
        <s v="The Mummy Returns"/>
        <s v="Alvin and the Chipmunks: The Squeakquel"/>
        <s v="Les MisÃ©rables"/>
        <s v="The Exorcist"/>
        <s v="Mrs. Doubtfire"/>
        <s v="Terminator Genisys"/>
        <s v="Warcraft"/>
        <s v="Transformers: Rise of the Beasts"/>
        <s v="A Star Is Born"/>
        <s v="The Greatest Showman"/>
        <s v="Terminator 3: Rise of the Machines"/>
        <s v="Shang-Chi and the Legend of the Ten Rings"/>
        <s v="Die Another Day"/>
        <s v="The Secret Life of Pets 2"/>
        <s v="Cast Away"/>
        <s v="Rampage"/>
        <s v="The Matrix Revolutions"/>
        <s v="The Intouchables"/>
        <s v="John Wick: Chapter 4"/>
        <s v="Bad Boys for Life"/>
        <s v="Django Unchained"/>
        <s v="Dances with Wolves"/>
        <s v="My People, My Homeland"/>
        <s v="The Chronicles of Narnia: Prince Caspian"/>
        <s v="Sex and the City"/>
        <s v="The Captain"/>
        <s v="The Mummy"/>
        <s v="The Chronicles of Narnia: The Voyage of the Dawn Treader"/>
        <s v="Jason Bourne"/>
        <s v="The Wolverine"/>
        <s v="Kingsman: The Secret Service"/>
        <s v="Night at the Museum: Battle of the Smithsonian"/>
        <s v="Batman"/>
        <s v="The Bodyguard"/>
        <s v="Pacific Rim"/>
        <s v="Kingsman: The Golden Circle"/>
        <s v="Ice Age: Collision Course"/>
        <s v="Twilight"/>
        <s v="Sing 2"/>
        <s v="Signs"/>
        <s v="X2"/>
        <s v="Fantastic Beasts: The Secrets of Dumbledore"/>
        <s v="Uncharted"/>
        <s v="The Wolf of Wall Street"/>
        <s v="Sonic the Hedgehog 2"/>
        <s v="Alita: Battle Angel"/>
        <s v="The Mummy: Tomb of the Dragon Emperor"/>
        <s v="Prometheus"/>
        <s v="Gone with the Wind"/>
        <s v="Mamma Mia! Here We Go Again"/>
        <s v="Eternals"/>
        <s v="Dune"/>
        <s v="TRON: Legacy"/>
        <s v="Mission: Impossible III"/>
        <s v="Snow White and the Huntsman"/>
        <s v="Grease"/>
        <s v="Toy Story"/>
        <s v="Black Adam"/>
        <s v="Solo: A Star Wars Story"/>
        <s v="Superman Returns"/>
        <s v="Meg 2: The Trench"/>
        <s v="Robin Hood: Prince of Thieves"/>
        <s v="Raiders of the Lost Ark"/>
        <s v="Independence Day: Resurgence"/>
        <s v="Live Free or Die Hard"/>
        <s v="Monster Hunt"/>
        <s v="Godzilla: King of the Monsters"/>
        <s v="Home"/>
        <s v="Star Trek"/>
        <s v="1917"/>
        <s v="Happy Feet"/>
        <s v="Spider-Man: Into the Spider-Verse"/>
        <s v="Cars 3"/>
        <s v="Back to the Future"/>
        <s v="Ice Age"/>
        <s v="Indiana Jones and the Dial of Destiny"/>
        <s v="Your Name."/>
        <s v="Fifty Shades Darker"/>
        <s v="Monsters vs. Aliens"/>
        <s v="Mad Max: Fury Road"/>
        <s v="Black Widow"/>
        <s v="True Lies"/>
        <s v="Slumdog Millionaire"/>
        <s v="Once Upon a Time in Hollywood"/>
        <s v="Taken 2"/>
        <s v="G.I. Joe: Retaliation"/>
        <s v="Shark Tale"/>
        <s v="What Women Want"/>
        <s v="The Adventures of Tintin"/>
        <s v="Batman Begins"/>
        <s v="Penguins of Madagascar"/>
        <s v="X-Men Origins: Wolverine"/>
        <s v="The Golden Compass"/>
        <s v="Fifty Shades Freed"/>
        <s v="Hitch"/>
        <s v="Terminator Salvation"/>
        <s v="Captain America: The First Avenger"/>
        <s v="Edge of Tomorrow"/>
        <s v="There's Something About Mary"/>
        <s v="Gone Girl"/>
        <s v="The Fugitive"/>
        <s v="Jurassic Park III"/>
        <s v="My Big Fat Greek Wedding"/>
        <s v="Shazam!"/>
        <s v="Hello Mr. Billionaire"/>
        <s v="Die Hard with a Vengeance"/>
        <s v="The Nun"/>
        <s v="Alvin and the Chipmunks"/>
        <s v="Tenet"/>
        <s v="Notting Hill"/>
        <s v="A Bug's Life"/>
        <s v="Night at the Museum: Secret of the Tomb"/>
        <s v="Ocean's Twelve"/>
        <s v="Planet of the Apes"/>
        <s v="The Hangover Part III"/>
        <s v="The World Is Not Enough"/>
        <s v="Monster Hunt 2"/>
        <s v="Fast &amp; Furious"/>
        <s v="Noah"/>
        <s v="The Karate Kid"/>
        <s v="Home Alone 2: Lost in New York"/>
        <s v="Hotel Transylvania"/>
        <s v="Minority Report"/>
        <s v="Top Gun"/>
        <s v="Spirited Away"/>
        <s v="The Legend of Tarzan"/>
        <s v="American Beauty"/>
        <s v="Apollo 13"/>
        <s v="Rain Man"/>
        <s v="The Great Gatsby"/>
        <s v="Dumbo"/>
        <s v="I, Robot"/>
        <s v="Basic Instinct"/>
        <s v="Murder on the Orient Express"/>
        <s v="X-Men: First Class"/>
        <s v="The Angry Birds Movie"/>
        <s v="GoldenEye"/>
        <s v="Catch Me If You Can"/>
        <s v="Now You See Me"/>
        <s v="Hannibal"/>
        <s v="The Mask"/>
        <s v="Peter Rabbit"/>
        <s v="Speed"/>
        <s v="Dinosaur"/>
        <s v="Mary Poppins Returns"/>
        <s v="Deep Impact"/>
        <s v="The Lorax"/>
        <s v="The Maze Runner"/>
        <s v="The Smurfs 2"/>
        <s v="National Treasure"/>
        <s v="Rush Hour 2"/>
        <s v="Trolls"/>
        <s v="xXx: Return of Xander Cage"/>
        <s v="Pocahontas"/>
        <s v="How the Grinch Stole Christmas"/>
        <s v="Star Trek Beyond"/>
        <s v="Alvin and the Chipmunks: Chipwrecked"/>
        <s v="Wanted"/>
        <s v="The Flintstones"/>
        <s v="A Quiet Place"/>
        <s v="Enchanted"/>
        <s v="Over the Hedge"/>
        <s v="300: Rise of an Empire"/>
        <s v="Batman Forever"/>
        <s v="Prince of Persia: The Sands of Time"/>
        <s v="The Curious Case of Benjamin Button"/>
        <s v="Journey 2: The Mysterious Island"/>
        <s v="The Rock"/>
        <s v="The Great Wall"/>
        <s v="Now You See Me 2"/>
        <s v="Never Say Die"/>
        <s v="Bridget Jones's Diary"/>
        <s v="Fantastic Four"/>
        <s v="Indiana Jones and the Temple of Doom"/>
        <s v="Tomorrow Never Dies"/>
        <s v="Back to the Future Part II"/>
        <s v="The Good Dinosaur"/>
        <s v="Free Guy"/>
        <s v="22 Jump Street"/>
        <s v="Meet the Parents"/>
        <s v="Who Framed Roger Rabbit"/>
        <s v="Black Swan"/>
        <s v="The Perfect Storm"/>
        <s v="John Wick: Chapter 3 - Parabellum"/>
        <s v="Crocodile Dundee"/>
        <s v="Crazy Alien"/>
        <s v="Se7en"/>
        <s v="The Devil Wears Prada"/>
        <s v="Taken 3"/>
        <s v="The Hunchback of Notre Dame"/>
        <s v="A Christmas Carol"/>
        <s v="The SpongeBob Movie: Sponge Out of Water"/>
        <s v="Schindler's List"/>
        <s v="Megamind"/>
        <s v="The Conjuring 2"/>
        <s v="Green Book"/>
        <s v="Lethal Weapon 3"/>
        <s v="Robin Hood"/>
        <s v="Inglourious Basterds"/>
        <s v="101 Dalmatians"/>
        <s v="The Conjuring"/>
        <s v="Fatal Attraction"/>
        <s v="Sonic the Hedgehog"/>
        <s v="The Last Airbender"/>
        <s v="The Proposal"/>
        <s v="The Polar Express"/>
        <s v="A Beautiful Mind"/>
        <s v="Beverly Hills Cop"/>
        <s v="Air Force One"/>
        <s v="Wonder"/>
        <s v="The Expendables 2"/>
        <s v="Chicken Little"/>
        <s v="As Good as It Gets"/>
        <s v="Austin Powers: The Spy Who Shagged Me"/>
        <s v="Knives Out"/>
        <s v="Maze Runner: The Scorch Trials"/>
        <s v="Resident Evil: The Final Chapter"/>
        <s v="The Lego Batman Movie"/>
        <s v="Ocean's Thirteen"/>
        <s v="Little Fockers"/>
        <s v="Bolt"/>
        <s v="Ransom"/>
        <s v="Runaway Bride"/>
        <s v="The Blind Side"/>
        <s v="The Ex-File 3: Return of the Exes"/>
        <s v="The Fault in Our Stars"/>
        <s v="The Pursuit of Happyness"/>
        <s v="Rise of the Guardians"/>
        <s v="Close Encounters of the Third Kind"/>
        <s v="Chicago"/>
        <s v="Annabelle: Creation"/>
        <s v="Bridesmaids"/>
        <s v="Skyscraper"/>
        <s v="A Good Day to Die Hard"/>
        <s v="Mulan"/>
        <s v="Dangal"/>
        <s v="Passengers"/>
        <s v="Battleship"/>
        <s v="Liar Liar"/>
        <s v="G.I. Joe: The Rise of Cobra"/>
        <s v="Wrath of the Titans"/>
        <s v="Fantastic Four: Rise of the Silver Surfer"/>
        <s v="Hook"/>
        <s v="Superman"/>
        <s v="Rocky IV"/>
        <s v="Rambo: First Blood Part II"/>
        <s v="Resident Evil: Afterlife"/>
        <s v="Van Helsing"/>
        <s v="Stuart Little"/>
        <s v="Beverly Hills Cop II"/>
        <s v="Alice Through the Looking Glass"/>
        <s v="My Best Friend's Wedding"/>
        <s v="Real Steel"/>
        <s v="Horton Hears a Who!"/>
        <s v="Ocean's Eight"/>
        <s v="A Quiet Place Part II"/>
        <s v="The Divergent Series: Insurgent"/>
        <s v="Look Who's Talking"/>
        <s v="Austin Powers in Goldmember"/>
        <s v="Ghostbusters"/>
        <s v="Miss Peregrine's Home for Peculiar Children"/>
        <s v="X-Men"/>
        <s v="Ferdinand"/>
        <s v="Shutter Island"/>
        <s v="Doctor Dolittle"/>
        <s v="Bee Movie"/>
        <s v="Salt"/>
        <s v="G-Force"/>
        <s v="The Departed"/>
        <s v="What Lies Beneath"/>
        <s v="Pacific Rim: Uprising"/>
        <s v="The Bourne Supremacy"/>
        <s v="Sex and the City 2"/>
        <s v="Shakespeare in Love"/>
        <s v="Divergent"/>
        <s v="Coming to America"/>
        <s v="Elvis"/>
        <s v="Wedding Crashers"/>
        <s v="Maze Runner: The Death Cure"/>
        <s v="Casper"/>
        <s v="American Pie 2"/>
        <s v="Pitch Perfect 2"/>
        <s v="The Green Mile"/>
        <s v="Oblivion"/>
        <s v="Elysium"/>
        <s v="Lethal Weapon 4"/>
        <s v="John Carter"/>
        <s v="Turbo"/>
        <s v="Paddington"/>
        <s v="The Tourist"/>
        <s v="Split"/>
        <s v="Scary Movie"/>
        <s v="xXx"/>
        <s v="The Bourne Legacy"/>
        <s v="Mr. Peabody &amp; Sherman"/>
        <s v="Scooby-Doo"/>
        <s v="Lincoln"/>
        <s v="Creed III"/>
        <s v="Lara Croft: Tomb Raider"/>
        <s v="Tomb Raider"/>
        <s v="The Expendables"/>
        <s v="Cloudy with a Chance of Meatballs 2"/>
        <s v="The Nutty Professor"/>
        <s v="Jerry Maguire"/>
        <s v="Bad Boys II"/>
        <s v="Lilo &amp; Stitch"/>
        <s v="The Silence of the Lambs"/>
        <s v="Grown Ups"/>
        <s v="Neighbors"/>
        <s v="The Firm"/>
        <s v="We're the Millers"/>
        <s v="Gran Torino"/>
        <s v="10,000 BC"/>
        <s v="American Gangster"/>
        <s v="The Flash"/>
        <s v="Epic"/>
        <s v="Exodus: Gods and Kings"/>
        <s v="Blade Runner 2049"/>
        <s v="Bambi"/>
        <s v="The Princess and the Frog"/>
        <s v="Batman Returns"/>
        <s v="Indecent Proposal"/>
        <s v="Something's Gotta Give"/>
        <s v="Bridget Jones: The Edge of Reason"/>
        <s v="The Incredible Hulk"/>
        <s v="Waterworld"/>
        <s v="The Truman Show"/>
        <s v="Charlie's Angels"/>
        <s v="The Fifth Element"/>
        <s v="Jumanji"/>
        <s v="Parasite"/>
        <s v="Borat"/>
        <s v="Robots"/>
        <s v="Knight and Day"/>
        <s v="Total Recall"/>
        <s v="This Is It"/>
        <s v="Terminator: Dark Fate"/>
        <s v="The Lone Ranger"/>
        <s v="Super 8"/>
        <s v="Halloween"/>
        <s v="Mojin: The Lost Legend"/>
        <s v="Charlie's Angels: Full Throttle"/>
        <s v="Rush Hour 3"/>
        <s v="The Full Monty"/>
        <s v="Kung Fu Yoga"/>
        <s v="Annabelle"/>
        <s v="Encanto"/>
        <s v="The Village"/>
        <s v="Lost in Hong Kong"/>
        <s v="Erin Brockovich"/>
        <s v="Us"/>
        <s v="Pegasus"/>
        <s v="Get Out"/>
        <s v="Marley &amp; Me"/>
        <s v="Cliffhanger"/>
        <s v="Baahubali 2: The Conclusion"/>
        <s v="Babe"/>
        <s v="Men in Black: International"/>
        <s v="Wild Hogs"/>
        <s v="High School Musical 3: Senior Year"/>
        <s v="Hercules"/>
        <s v="Dark Phoenix"/>
        <s v="True Grit"/>
        <s v="Dolittle"/>
        <s v="Bean"/>
        <s v="American Hustle"/>
        <s v="Enemy of the State"/>
        <s v="You've Got Mail"/>
        <s v="Eragon"/>
        <s v="Brother Bear"/>
        <s v="The Godfather"/>
        <s v="The Mask of Zorro"/>
        <s v="The Bad Guys"/>
        <s v="The Ring"/>
        <s v="The Blair Witch Project"/>
        <s v="Unbreakable"/>
        <s v="Love Actually"/>
        <s v="Journey to the West: The Demons Strike Back"/>
        <s v="Dumb and Dumber"/>
        <s v="Glass"/>
        <s v="Grown Ups 2"/>
        <s v="The Peanuts Movie"/>
        <s v="Rango"/>
        <s v="Four Weddings and a Funeral"/>
        <s v="Face/Off"/>
        <s v="Teenage Mutant Ninja Turtles: Out of the Shadows"/>
        <s v="Dark Shadows"/>
        <s v="Hulk"/>
        <s v="The Bravest"/>
        <s v="Welcome to the Sticks"/>
        <s v="Back to the Future Part III"/>
        <s v="Pixels"/>
        <s v="Rush Hour"/>
        <s v="Journey to the Center of the Earth"/>
        <s v="After Earth"/>
        <s v="A Few Good Men"/>
        <s v="Cloudy with a Chance of Meatballs"/>
        <s v="8 Mile"/>
        <s v="Daddy's Home"/>
        <s v="RoboCop"/>
        <s v="Eraser"/>
        <s v="Alien: Covenant"/>
        <s v="Sully"/>
        <s v="Assassin's Creed"/>
        <s v="Click"/>
        <s v="Legend of Deification"/>
        <s v="Planes"/>
        <s v="Resident Evil: Retribution"/>
        <s v="Die Hard 2"/>
        <s v="Crocodile Dundee II"/>
        <s v="Bullet Train"/>
        <s v="Crazy Rich Asians"/>
        <s v="Batman &amp; Robin"/>
        <s v="Howl's Moving Castle"/>
        <s v="Gulliver's Travels"/>
        <s v="Gone in 60 Seconds"/>
        <s v="Saturday Night Fever"/>
        <s v="Silver Linings Playbook"/>
        <s v="2 Fast 2 Furious"/>
        <s v="Hidden Figures"/>
        <s v="A.I. Artificial Intelligence"/>
        <s v="Dead Poets Society"/>
        <s v="Spy"/>
        <s v="American Pie"/>
        <s v="American Reunion"/>
        <s v="Big Daddy"/>
        <s v="Alvin and the Chipmunks: The Road Chip"/>
        <s v="The Imitation Game"/>
        <s v="Cruella"/>
        <s v="The Day the Earth Stood Still"/>
        <s v="American Wedding"/>
        <s v="The Girl with the Dragon Tattoo"/>
        <s v="Juno"/>
        <s v="Argo"/>
        <s v="Mr. Bean's Holiday"/>
        <s v="The English Patient"/>
        <s v="Sister Act"/>
        <s v="Annabelle Comes Home"/>
        <s v="Constantine"/>
        <s v="Get Smart"/>
        <s v="Space Jam"/>
        <s v="Life Is Beautiful"/>
        <s v="The Heat"/>
        <s v="Ghost Rider"/>
        <s v="Goodbye Mr. Loser"/>
        <s v="Paddington 2"/>
        <s v="Sleepless in Seattle"/>
        <s v="Lethal Weapon 2"/>
        <s v="The Green Hornet"/>
        <s v="Out of Africa"/>
        <s v="Elf"/>
        <s v="Youth"/>
        <s v="Baby Driver"/>
        <s v="Immortals"/>
        <s v="Taken"/>
        <s v="Percy Jackson &amp; the Olympians: The Lightning Thief"/>
        <s v="Lightyear"/>
        <s v="Hansel &amp; Gretel: Witch Hunters"/>
        <s v="Valerian and the City of a Thousand Planets"/>
        <s v="Good Will Hunting"/>
        <s v="Better Days"/>
        <s v="Ford v Ferrari"/>
        <s v="Jumper"/>
        <s v="The Social Network"/>
        <s v="Chicken Run"/>
        <s v="Con Air"/>
        <s v="Interview with the Vampire: The Vampire Chronicles"/>
        <s v="Flightplan"/>
        <s v="Yes Man"/>
        <s v="Non-Stop"/>
        <s v="Honey, I Shrunk the Kids"/>
        <s v="Fahrenheit 9/11"/>
        <s v="Wild Wild West"/>
        <s v="My Country, My Parents"/>
        <s v="Geostorm"/>
        <s v="Presumed Innocent"/>
        <s v="Jungle Cruise"/>
        <s v="Scary Movie 3"/>
        <s v="Collateral"/>
        <s v="Inferno"/>
        <s v="Knocked Up"/>
        <s v="Green Lantern"/>
        <s v="What Happens in Vegas"/>
        <s v="It's Complicated"/>
        <s v="The Terminal"/>
        <s v="Little Women"/>
        <s v="Captain Phillips"/>
        <s v="The Prince of Egypt"/>
        <s v="Jack Reacher"/>
        <s v="Kingdom of Heaven"/>
        <s v="The Emoji Movie"/>
        <s v="Smile"/>
        <s v="Too Cool to Kill"/>
        <s v="Dracula Untold"/>
        <s v="Central Intelligence"/>
        <s v="Million Dollar Baby"/>
        <s v="The Help"/>
        <s v="Twins"/>
        <s v="Valentine's Day"/>
        <s v="Bad Teacher"/>
        <s v="A Little Red Flower"/>
        <s v="The Croods: A New Age"/>
        <s v="Clear and Present Danger"/>
        <s v="One Hundred and One Dalmatians"/>
        <s v="Ted 2"/>
        <s v="Bram Stoker's Dracula"/>
        <s v="Vertical Limit"/>
        <s v="Ghostbusters II"/>
        <s v="The Patriot"/>
        <s v="The Sorcerer's Apprentice"/>
        <s v="Just Go with It"/>
        <s v="The Expendables 3"/>
        <s v="Dirty Dancing"/>
        <s v="Creed II"/>
        <s v="Smallfoot"/>
        <s v="Public Enemies"/>
        <s v="The Bourne Identity"/>
        <s v="Disclosure"/>
        <s v="Crouching Tiger, Hidden Dragon"/>
        <s v="Pulp Fiction"/>
        <s v="The Aviator"/>
        <s v="Braveheart"/>
        <s v="Into the Woods"/>
        <s v="Bedtime Stories"/>
        <s v="Miss Congeniality"/>
        <s v="Sound of Freedom"/>
        <s v="Entrapment"/>
        <s v="Ace Ventura: When Nature Calls"/>
        <s v="End of Days"/>
        <s v="Bridget Jones's Baby"/>
        <s v="Fury"/>
        <s v="Battle Los Angeles"/>
        <s v="Australia"/>
        <s v="Due Date"/>
        <s v="Master and Commander: The Far Side of the World"/>
        <s v="A Series of Unfortunate Events"/>
        <s v="Nice View"/>
        <s v="District 9"/>
        <s v="Moonraker"/>
        <s v="The Others"/>
        <s v="Horrible Bosses"/>
        <s v="Us and Them"/>
        <s v="Red Dragon"/>
        <s v="Tomorrowland"/>
        <s v="Me Before You"/>
        <s v="Dungeons &amp; Dragons: Honor Among Thieves"/>
        <s v="Safe House"/>
        <s v="S.W.A.T."/>
        <s v="DC League of Super-Pets"/>
        <s v="The Fast and the Furious"/>
        <s v="Traffic"/>
        <s v="Paranormal Activity 3"/>
        <s v="Philadelphia"/>
        <s v="The Conjuring: The Devil Made Me Do It"/>
        <s v="Sleepy Hollow"/>
        <s v="The Holiday"/>
        <s v="Raging Fire"/>
        <s v="London Has Fallen"/>
        <s v="The Break-Up"/>
        <s v="Journey to the West"/>
        <s v="The Ugly Truth"/>
        <s v="JFK"/>
        <s v="Birds of Prey"/>
        <s v="White House Down"/>
        <s v="A Dog's Purpose"/>
        <s v="Ponyo"/>
        <s v="Fun with Dick and Jane"/>
        <s v="Eat Pray Love"/>
        <s v="The Addams Family"/>
        <s v="Ghostbusters: Afterlife"/>
        <s v="You Don't Mess with the Zohan"/>
        <s v="The Nun II"/>
        <s v="Hairspray"/>
        <s v="King Arthur"/>
        <s v="Yogi Bear"/>
        <s v="Everest"/>
        <s v="Vanilla Sky"/>
        <s v="Arrival"/>
        <s v="Need for Speed"/>
        <s v="Garfield"/>
        <s v="Patch Adams"/>
        <s v="Kindergarten Cop"/>
        <s v="Straight Outta Compton"/>
        <s v="21 Jump Street"/>
        <s v="Valkyrie"/>
        <s v="Open Season"/>
        <s v="Cats &amp; Dogs"/>
        <s v="The Hunt for Red October"/>
        <s v="Percy Jackson: Sea of Monsters"/>
        <s v="The Lego Movie 2: The Second Part"/>
        <s v="Two Weeks Notice"/>
        <s v="RED"/>
        <s v="Shock Wave 2"/>
        <s v="City of Angels"/>
        <s v="The Pacifier"/>
        <s v="50 First Dates"/>
        <s v="The Island"/>
        <s v="The Impossible"/>
        <s v="Lost in Thailand"/>
        <s v="Christopher Robin"/>
        <s v="Jack the Giant Slayer"/>
        <s v="Smurfs: The Lost Village"/>
        <s v="Chinese Doctors"/>
        <s v="Spy Kids 3: Game Over"/>
        <s v="Panic Room"/>
        <s v="The Other Woman"/>
        <s v="Stargate"/>
        <s v="Beowulf"/>
        <s v="The Vow"/>
        <s v="Anger Management"/>
        <s v="Tropic Thunder"/>
        <s v="Rocketman"/>
        <s v="The Pelican Brief"/>
        <s v="The Shape of Water"/>
        <s v="The BFG"/>
        <s v="Downton Abbey"/>
        <s v="The Intern"/>
        <s v="Wallace &amp; Gromit: The Curse of the Were-Rabbit"/>
        <s v="Gnomeo &amp; Juliet"/>
        <s v="The Sum of All Fears"/>
        <s v="Gangs of New York"/>
        <s v="The Post"/>
        <s v="The Monkey King 2"/>
        <s v="Paranormal Activity"/>
        <s v="Weathering with You"/>
        <s v="The Lost City"/>
        <s v="The Equalizer"/>
        <s v="Sheep Without a Shepherd"/>
        <s v="The Longest Yard"/>
        <s v="The Santa Clause"/>
        <s v="Cheaper by the Dozen"/>
        <s v="The Equalizer 2"/>
        <s v="Abominable"/>
        <s v="Hollow Man"/>
        <s v="Outbreak"/>
        <s v="The White Storm 2: Drug Lords"/>
        <s v="The X Files"/>
        <s v="Breakup Buddies"/>
        <s v="Rambo III"/>
        <s v="Insidious: The Red Door"/>
        <s v="The Secret Life of Walter Mitty"/>
        <s v="Project Gutenberg"/>
        <s v="Jaws 2"/>
        <s v="12 Years a Slave"/>
        <s v="Heat"/>
        <s v="Mr. Popper's Penguins"/>
        <s v="The Grudge"/>
        <s v="One Piece Film: Red"/>
        <s v="I Now Pronounce You Chuck &amp; Larry"/>
        <s v="The Horse Whisperer"/>
        <s v="Walk the Line"/>
        <s v="Jian Bing Man"/>
        <s v="The Jungle Book 2"/>
        <s v="The Final Destination"/>
        <s v="Atlantis: The Lost Empire"/>
        <s v="Inside Man"/>
        <s v="The Waterboy"/>
        <s v="Hugo"/>
        <s v="Pitch Perfect 3"/>
        <s v="Watchmen"/>
        <s v="The Birdcage"/>
        <s v="Moulin Rouge!"/>
        <s v="Snow White and the Seven Dwarfs"/>
        <s v="Ode to My Father"/>
        <s v="Hop"/>
        <s v="Bad Moms"/>
        <s v="Jupiter Ascending"/>
        <s v="Knowing"/>
        <s v="102 Dalmatians"/>
        <s v="Storks"/>
        <s v="Stand by Me Doraemon"/>
        <s v="The Hitman's Bodyguard"/>
        <s v="Paul Blart: Mall Cop"/>
        <s v="Wayne's World"/>
        <s v="Maverick"/>
        <s v="Mirror Mirror"/>
        <s v="The Man in the Iron Mask"/>
        <s v="Cape Fear"/>
        <s v="The Haunted Mansion"/>
        <s v="The Monkey King: Havoc in Heaven's Palace"/>
        <s v="While You Were Sleeping"/>
        <s v="The Bridges of Madison County"/>
        <s v="From Vegas to Macau III"/>
        <s v="Poseidon"/>
        <s v="The First Wives Club"/>
        <s v="Cliff Walkers"/>
        <s v="Scooby-Doo 2: Monsters Unleashed"/>
        <s v="Hot Shots!"/>
        <s v="Road to Perdition"/>
        <s v="Kill Bill: Vol. 1"/>
        <s v="The Scorpion King"/>
        <s v="Sweet Home Alabama"/>
        <s v="Daddy's Home 2"/>
        <s v="Hacksaw Ridge"/>
        <s v="Deja Vu"/>
        <s v="M3GAN"/>
      </sharedItems>
    </cacheField>
    <cacheField name="Year" numFmtId="0">
      <sharedItems containsSemiMixedTypes="0" containsString="0" containsNumber="1" containsInteger="1" minValue="1937" maxValue="2023"/>
    </cacheField>
    <cacheField name="Distributor" numFmtId="0">
      <sharedItems/>
    </cacheField>
    <cacheField name="Budget ($)" numFmtId="0">
      <sharedItems containsString="0" containsBlank="1" containsNumber="1" containsInteger="1" minValue="15000" maxValue="356000000"/>
    </cacheField>
    <cacheField name="Domestic Opening ($)" numFmtId="0">
      <sharedItems containsString="0" containsBlank="1" containsNumber="1" containsInteger="1" minValue="7456" maxValue="357115007"/>
    </cacheField>
    <cacheField name="Domestic Sales ($)" numFmtId="0">
      <sharedItems containsSemiMixedTypes="0" containsString="0" containsNumber="1" containsInteger="1" minValue="6752" maxValue="936662225"/>
    </cacheField>
    <cacheField name="International Sales ($)" numFmtId="165">
      <sharedItems containsSemiMixedTypes="0" containsString="0" containsNumber="1" containsInteger="1" minValue="24500000" maxValue="2138484377"/>
    </cacheField>
    <cacheField name="World Wide Sales ($)" numFmtId="165">
      <sharedItems containsSemiMixedTypes="0" containsString="0" containsNumber="1" containsInteger="1" minValue="179968873" maxValue="2923706026"/>
    </cacheField>
    <cacheField name="PROFIT" numFmtId="165">
      <sharedItems containsString="0" containsBlank="1" containsNumber="1" containsInteger="1" minValue="2687603" maxValue="2686706026"/>
    </cacheField>
    <cacheField name="Release Date" numFmtId="15">
      <sharedItems containsSemiMixedTypes="0" containsNonDate="0" containsDate="1" containsString="0" minDate="1972-03-15T00:00:00" maxDate="2023-07-09T00:00:00"/>
    </cacheField>
    <cacheField name="genre" numFmtId="0">
      <sharedItems/>
    </cacheField>
    <cacheField name="Running Time" numFmtId="0">
      <sharedItems/>
    </cacheField>
    <cacheField name="Running Time in (Hr)" numFmtId="2">
      <sharedItems containsSemiMixedTypes="0" containsString="0" containsNumber="1" minValue="1.2" maxValue="3.35"/>
    </cacheField>
    <cacheField name="Licen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9903125003" backgroundQuery="1" createdVersion="8" refreshedVersion="8" minRefreshableVersion="3" recordCount="0" supportSubquery="1" supportAdvancedDrill="1" xr:uid="{C1B1AC52-8F9B-4C00-8C6D-50969C89CA9E}">
  <cacheSource type="external" connectionId="1"/>
  <cacheFields count="2">
    <cacheField name="[movies].[Movie name].[Movie name]" caption="Movie name" numFmtId="0" hierarchy="1" level="1">
      <sharedItems count="5">
        <s v="King Kong"/>
        <s v="Schindler's List"/>
        <s v="The Green Mile"/>
        <s v="The Lord of the Rings: The Return of the King"/>
        <s v="Titanic"/>
      </sharedItems>
    </cacheField>
    <cacheField name="[Measures].[Sum of Running Time in (Hr)]" caption="Sum of Running Time in (Hr)" numFmtId="0" hierarchy="31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Year]" caption="Year" attribute="1" defaultMemberUniqueName="[movies].[Year].[All]" allUniqueName="[movies].[Year].[All]" dimensionUniqueName="[movies]" displayFolder="" count="0" memberValueDatatype="20" unbalanced="0"/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92999537037" backgroundQuery="1" createdVersion="8" refreshedVersion="8" minRefreshableVersion="3" recordCount="0" supportSubquery="1" supportAdvancedDrill="1" xr:uid="{00C0476D-8C17-41D7-8679-80C9F4DDC709}">
  <cacheSource type="external" connectionId="1"/>
  <cacheFields count="4">
    <cacheField name="[Measures].[no.of distributors]" caption="no.of distributors" numFmtId="0" hierarchy="16" level="32767"/>
    <cacheField name="[Measures].[total no.of movies]" caption="total no.of movies" numFmtId="0" hierarchy="15" level="32767"/>
    <cacheField name="[Measures].[total world wide collection]" caption="total world wide collection" numFmtId="0" hierarchy="17" level="32767"/>
    <cacheField name="[Measures].[no .of years]" caption="no .of years" numFmtId="0" hierarchy="18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0" memberValueDatatype="130" unbalanced="0"/>
    <cacheHierarchy uniqueName="[movies].[Year]" caption="Year" attribute="1" defaultMemberUniqueName="[movies].[Year].[All]" allUniqueName="[movies].[Year].[All]" dimensionUniqueName="[movies]" displayFolder="" count="0" memberValueDatatype="20" unbalanced="0"/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 oneField="1">
      <fieldsUsage count="1">
        <fieldUsage x="1"/>
      </fieldsUsage>
    </cacheHierarchy>
    <cacheHierarchy uniqueName="[Measures].[no.of distributors]" caption="no.of distributors" measure="1" displayFolder="" measureGroup="movies" count="0" oneField="1">
      <fieldsUsage count="1">
        <fieldUsage x="0"/>
      </fieldsUsage>
    </cacheHierarchy>
    <cacheHierarchy uniqueName="[Measures].[total world wide collection]" caption="total world wide collection" measure="1" displayFolder="" measureGroup="movies" count="0" oneField="1">
      <fieldsUsage count="1">
        <fieldUsage x="2"/>
      </fieldsUsage>
    </cacheHierarchy>
    <cacheHierarchy uniqueName="[Measures].[no .of years]" caption="no .of years" measure="1" displayFolder="" measureGroup="movies" count="0" oneField="1">
      <fieldsUsage count="1">
        <fieldUsage x="3"/>
      </fieldsUsage>
    </cacheHierarchy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63773148" backgroundQuery="1" createdVersion="8" refreshedVersion="8" minRefreshableVersion="3" recordCount="0" supportSubquery="1" supportAdvancedDrill="1" xr:uid="{33A28000-6442-4359-80AF-97C568455086}">
  <cacheSource type="external" connectionId="1"/>
  <cacheFields count="2">
    <cacheField name="[movies].[Movie name].[Movie name]" caption="Movie name" numFmtId="0" hierarchy="1" level="1">
      <sharedItems count="5">
        <s v="Avatar"/>
        <s v="Avengers: Endgame"/>
        <s v="Hi, Mom"/>
        <s v="Spider-Man: No Way Home"/>
        <s v="Star Wars: Episode VII - The Force Awakens"/>
      </sharedItems>
    </cacheField>
    <cacheField name="[Measures].[Sum of Domestic Sales ($)]" caption="Sum of Domestic Sales ($)" numFmtId="0" hierarchy="24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Year]" caption="Year" attribute="1" defaultMemberUniqueName="[movies].[Year].[All]" allUniqueName="[movies].[Year].[All]" dimensionUniqueName="[movies]" displayFolder="" count="0" memberValueDatatype="20" unbalanced="0"/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62615739" backgroundQuery="1" createdVersion="8" refreshedVersion="8" minRefreshableVersion="3" recordCount="0" supportSubquery="1" supportAdvancedDrill="1" xr:uid="{FBDD178E-7D93-4774-8F14-FE400C46F4FF}">
  <cacheSource type="external" connectionId="1"/>
  <cacheFields count="2">
    <cacheField name="[movies].[Movie name].[Movie name]" caption="Movie name" numFmtId="0" hierarchy="1" level="1">
      <sharedItems count="5">
        <s v="Avengers: Endgame"/>
        <s v="Avengers: Infinity War"/>
        <s v="Spider-Man: No Way Home"/>
        <s v="Star Wars: Episode VII - The Force Awakens"/>
        <s v="Star Wars: Episode VIII - The Last Jedi"/>
      </sharedItems>
    </cacheField>
    <cacheField name="[Measures].[Sum of Domestic Opening ($)]" caption="Sum of Domestic Opening ($)" numFmtId="0" hierarchy="23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Year]" caption="Year" attribute="1" defaultMemberUniqueName="[movies].[Year].[All]" allUniqueName="[movies].[Year].[All]" dimensionUniqueName="[movies]" displayFolder="" count="0" memberValueDatatype="20" unbalanced="0"/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61689815" backgroundQuery="1" createdVersion="8" refreshedVersion="8" minRefreshableVersion="3" recordCount="0" supportSubquery="1" supportAdvancedDrill="1" xr:uid="{07A2CF72-E49C-4A0E-995E-9620ADFC7FC6}">
  <cacheSource type="external" connectionId="1"/>
  <cacheFields count="3">
    <cacheField name="[movies].[Distributor].[Distributor]" caption="Distributor" numFmtId="0" hierarchy="3" level="1">
      <sharedItems count="14">
        <s v="Sony Pictures Entertainment (SPE)"/>
        <s v="Universal Pictures"/>
        <s v="Walt Disney Studios Motion Pictures"/>
        <s v="Warner Bros."/>
        <s v="Well Go USA Entertainment"/>
        <s v="Twentieth Century Fox" u="1"/>
        <s v="CMC Pictures" u="1"/>
        <s v="NA" u="1"/>
        <s v="Paramount Pictures" u="1"/>
        <s v="Focus Features" u="1"/>
        <s v="GKIDS" u="1"/>
        <s v="Lionsgate" u="1"/>
        <s v="Neon" u="1"/>
        <s v="United Artists Releasing" u="1"/>
      </sharedItems>
    </cacheField>
    <cacheField name="[movies].[Year].[Year]" caption="Year" numFmtId="0" hierarchy="2" level="1">
      <sharedItems containsSemiMixedTypes="0" containsString="0" containsNumber="1" containsInteger="1" minValue="2019" maxValue="2019" count="1">
        <n v="2019"/>
      </sharedItems>
      <extLst>
        <ext xmlns:x15="http://schemas.microsoft.com/office/spreadsheetml/2010/11/main" uri="{4F2E5C28-24EA-4eb8-9CBF-B6C8F9C3D259}">
          <x15:cachedUniqueNames>
            <x15:cachedUniqueName index="0" name="[movies].[Year].&amp;[2019]"/>
          </x15:cachedUniqueNames>
        </ext>
      </extLst>
    </cacheField>
    <cacheField name="[Measures].[Sum of World Wide Sales ($)]" caption="Sum of World Wide Sales ($)" numFmtId="0" hierarchy="26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0" memberValueDatatype="130" unbalanced="0"/>
    <cacheHierarchy uniqueName="[movies].[Year]" caption="Year" attribute="1" defaultMemberUniqueName="[movies].[Year].[All]" allUniqueName="[movies].[Year].[All]" dimensionUniqueName="[movies]" displayFolder="" count="2" memberValueDatatype="20" unbalanced="0">
      <fieldsUsage count="2">
        <fieldUsage x="-1"/>
        <fieldUsage x="1"/>
      </fieldsUsage>
    </cacheHierarchy>
    <cacheHierarchy uniqueName="[movies].[Distributor]" caption="Distributor" attribute="1" defaultMemberUniqueName="[movies].[Distributor].[All]" allUniqueName="[movies].[Distributor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6087963" backgroundQuery="1" createdVersion="8" refreshedVersion="8" minRefreshableVersion="3" recordCount="0" supportSubquery="1" supportAdvancedDrill="1" xr:uid="{C14B7EA4-43D2-4139-8CD8-7972FF5AC85B}">
  <cacheSource type="external" connectionId="1"/>
  <cacheFields count="2">
    <cacheField name="[movies].[License].[License]" caption="License" numFmtId="0" hierarchy="14" level="1">
      <sharedItems count="5">
        <s v="G"/>
        <s v="NA"/>
        <s v="PG"/>
        <s v="PG-13"/>
        <s v="R"/>
      </sharedItems>
    </cacheField>
    <cacheField name="[Measures].[Count of License]" caption="Count of License" numFmtId="0" hierarchy="22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0" memberValueDatatype="130" unbalanced="0"/>
    <cacheHierarchy uniqueName="[movies].[Year]" caption="Year" attribute="1" defaultMemberUniqueName="[movies].[Year].[All]" allUniqueName="[movies].[Year].[All]" dimensionUniqueName="[movies]" displayFolder="" count="0" memberValueDatatype="20" unbalanced="0"/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2" memberValueDatatype="130" unbalanced="0">
      <fieldsUsage count="2">
        <fieldUsage x="-1"/>
        <fieldUsage x="0"/>
      </fieldsUsage>
    </cacheHierarchy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59722222" backgroundQuery="1" createdVersion="8" refreshedVersion="8" minRefreshableVersion="3" recordCount="0" supportSubquery="1" supportAdvancedDrill="1" xr:uid="{CCEEC39D-5585-4071-AC2A-DC9D207A3EC9}">
  <cacheSource type="external" connectionId="1"/>
  <cacheFields count="1">
    <cacheField name="[Measures].[Sum of World Wide Sales ($)]" caption="Sum of World Wide Sales ($)" numFmtId="0" hierarchy="26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0" memberValueDatatype="130" unbalanced="0"/>
    <cacheHierarchy uniqueName="[movies].[Year]" caption="Year" attribute="1" defaultMemberUniqueName="[movies].[Year].[All]" allUniqueName="[movies].[Year].[All]" dimensionUniqueName="[movies]" displayFolder="" count="0" memberValueDatatype="20" unbalanced="0"/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59027775" backgroundQuery="1" createdVersion="8" refreshedVersion="8" minRefreshableVersion="3" recordCount="0" supportSubquery="1" supportAdvancedDrill="1" xr:uid="{403FE35C-4B54-4AD2-A510-D99A478A4B83}">
  <cacheSource type="external" connectionId="1"/>
  <cacheFields count="2">
    <cacheField name="[movies].[Year].[Year]" caption="Year" numFmtId="0" hierarchy="2" level="1">
      <sharedItems containsSemiMixedTypes="0" containsString="0" containsNumber="1" containsInteger="1" minValue="2010" maxValue="2019" count="10">
        <n v="2010"/>
        <n v="2011"/>
        <n v="2012"/>
        <n v="2013"/>
        <n v="2014"/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movies].[Year].&amp;[2010]"/>
            <x15:cachedUniqueName index="1" name="[movies].[Year].&amp;[2011]"/>
            <x15:cachedUniqueName index="2" name="[movies].[Year].&amp;[2012]"/>
            <x15:cachedUniqueName index="3" name="[movies].[Year].&amp;[2013]"/>
            <x15:cachedUniqueName index="4" name="[movies].[Year].&amp;[2014]"/>
            <x15:cachedUniqueName index="5" name="[movies].[Year].&amp;[2015]"/>
            <x15:cachedUniqueName index="6" name="[movies].[Year].&amp;[2016]"/>
            <x15:cachedUniqueName index="7" name="[movies].[Year].&amp;[2017]"/>
            <x15:cachedUniqueName index="8" name="[movies].[Year].&amp;[2018]"/>
            <x15:cachedUniqueName index="9" name="[movies].[Year].&amp;[2019]"/>
          </x15:cachedUniqueNames>
        </ext>
      </extLst>
    </cacheField>
    <cacheField name="[Measures].[Count of Movie name]" caption="Count of Movie name" numFmtId="0" hierarchy="21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0" memberValueDatatype="130" unbalanced="0"/>
    <cacheHierarchy uniqueName="[movies].[Year]" caption="Year" attribute="1" defaultMemberUniqueName="[movies].[Year].[All]" allUniqueName="[movies].[Year].[All]" dimensionUniqueName="[movies]" displayFolder="" count="2" memberValueDatatype="20" unbalanced="0">
      <fieldsUsage count="2">
        <fieldUsage x="-1"/>
        <fieldUsage x="0"/>
      </fieldsUsage>
    </cacheHierarchy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56828704" backgroundQuery="1" createdVersion="8" refreshedVersion="8" minRefreshableVersion="3" recordCount="0" supportSubquery="1" supportAdvancedDrill="1" xr:uid="{8B19CCED-830A-41B2-875A-45A7DF58490F}">
  <cacheSource type="external" connectionId="1"/>
  <cacheFields count="2">
    <cacheField name="[movies].[Year].[Year]" caption="Year" numFmtId="0" hierarchy="2" level="1">
      <sharedItems containsSemiMixedTypes="0" containsString="0" containsNumber="1" containsInteger="1" minValue="1937" maxValue="1979" count="5">
        <n v="1937"/>
        <n v="1961"/>
        <n v="1967"/>
        <n v="1972"/>
        <n v="1979"/>
      </sharedItems>
      <extLst>
        <ext xmlns:x15="http://schemas.microsoft.com/office/spreadsheetml/2010/11/main" uri="{4F2E5C28-24EA-4eb8-9CBF-B6C8F9C3D259}">
          <x15:cachedUniqueNames>
            <x15:cachedUniqueName index="0" name="[movies].[Year].&amp;[1937]"/>
            <x15:cachedUniqueName index="1" name="[movies].[Year].&amp;[1961]"/>
            <x15:cachedUniqueName index="2" name="[movies].[Year].&amp;[1967]"/>
            <x15:cachedUniqueName index="3" name="[movies].[Year].&amp;[1972]"/>
            <x15:cachedUniqueName index="4" name="[movies].[Year].&amp;[1979]"/>
          </x15:cachedUniqueNames>
        </ext>
      </extLst>
    </cacheField>
    <cacheField name="[Measures].[Sum of World Wide Sales ($)]" caption="Sum of World Wide Sales ($)" numFmtId="0" hierarchy="26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0" memberValueDatatype="130" unbalanced="0"/>
    <cacheHierarchy uniqueName="[movies].[Year]" caption="Year" attribute="1" defaultMemberUniqueName="[movies].[Year].[All]" allUniqueName="[movies].[Year].[All]" dimensionUniqueName="[movies]" displayFolder="" count="2" memberValueDatatype="20" unbalanced="0">
      <fieldsUsage count="2">
        <fieldUsage x="-1"/>
        <fieldUsage x="0"/>
      </fieldsUsage>
    </cacheHierarchy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67013888" backgroundQuery="1" createdVersion="8" refreshedVersion="8" minRefreshableVersion="3" recordCount="0" supportSubquery="1" supportAdvancedDrill="1" xr:uid="{BC7E76F7-BA15-40B0-9136-28B11876ACCE}">
  <cacheSource type="external" connectionId="1"/>
  <cacheFields count="2">
    <cacheField name="[movies].[Movie name].[Movie name]" caption="Movie name" numFmtId="0" hierarchy="1" level="1">
      <sharedItems count="6">
        <s v="Avatar"/>
        <s v="Avatar: The Way of Water"/>
        <s v="Avengers: Endgame"/>
        <s v="Avengers: Infinity War"/>
        <s v="Titanic"/>
        <s v="The Lion King" u="1"/>
      </sharedItems>
    </cacheField>
    <cacheField name="[Measures].[Sum of International Sales ($)]" caption="Sum of International Sales ($)" numFmtId="0" hierarchy="25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Year]" caption="Year" attribute="1" defaultMemberUniqueName="[movies].[Year].[All]" allUniqueName="[movies].[Year].[All]" dimensionUniqueName="[movies]" displayFolder="" count="0" memberValueDatatype="20" unbalanced="0"/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57986113" backgroundQuery="1" createdVersion="8" refreshedVersion="8" minRefreshableVersion="3" recordCount="0" supportSubquery="1" supportAdvancedDrill="1" xr:uid="{369C93F6-7611-4A14-A13C-C480B076079C}">
  <cacheSource type="external" connectionId="1"/>
  <cacheFields count="3">
    <cacheField name="[movies].[Year].[Year]" caption="Year" numFmtId="0" hierarchy="2" level="1">
      <sharedItems containsSemiMixedTypes="0" containsString="0" containsNumber="1" containsInteger="1" minValue="2014" maxValue="2019" count="5">
        <n v="2014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movies].[Year].&amp;[2014]"/>
            <x15:cachedUniqueName index="1" name="[movies].[Year].&amp;[2016]"/>
            <x15:cachedUniqueName index="2" name="[movies].[Year].&amp;[2017]"/>
            <x15:cachedUniqueName index="3" name="[movies].[Year].&amp;[2018]"/>
            <x15:cachedUniqueName index="4" name="[movies].[Year].&amp;[2019]"/>
          </x15:cachedUniqueNames>
        </ext>
      </extLst>
    </cacheField>
    <cacheField name="[Measures].[Sum of PROFIT]" caption="Sum of PROFIT" numFmtId="0" hierarchy="29" level="32767"/>
    <cacheField name="[movies].[Distributor].[Distributor]" caption="Distributor" numFmtId="0" hierarchy="3" level="1">
      <sharedItems count="5">
        <s v="Sony Pictures Entertainment (SPE)"/>
        <s v="Twentieth Century Fox"/>
        <s v="Universal Pictures"/>
        <s v="Walt Disney Studios Motion Pictures"/>
        <s v="Warner Bros."/>
      </sharedItems>
    </cacheField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0" memberValueDatatype="130" unbalanced="0"/>
    <cacheHierarchy uniqueName="[movies].[Year]" caption="Year" attribute="1" defaultMemberUniqueName="[movies].[Year].[All]" allUniqueName="[movies].[Year].[All]" dimensionUniqueName="[movies]" displayFolder="" count="2" memberValueDatatype="20" unbalanced="0">
      <fieldsUsage count="2">
        <fieldUsage x="-1"/>
        <fieldUsage x="0"/>
      </fieldsUsage>
    </cacheHierarchy>
    <cacheHierarchy uniqueName="[movies].[Distributor]" caption="Distributor" attribute="1" defaultMemberUniqueName="[movies].[Distributor].[All]" allUniqueName="[movies].[Distributor].[All]" dimensionUniqueName="[movies]" displayFolder="" count="2" memberValueDatatype="130" unbalanced="0">
      <fieldsUsage count="2">
        <fieldUsage x="-1"/>
        <fieldUsage x="2"/>
      </fieldsUsage>
    </cacheHierarchy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 vamsidhar" refreshedDate="45463.66836585648" backgroundQuery="1" createdVersion="8" refreshedVersion="8" minRefreshableVersion="3" recordCount="0" supportSubquery="1" supportAdvancedDrill="1" xr:uid="{437997A2-1D5D-4673-A05B-A630124B4BBB}">
  <cacheSource type="external" connectionId="1"/>
  <cacheFields count="2">
    <cacheField name="[movies].[Movie name].[Movie name]" caption="Movie name" numFmtId="0" hierarchy="1" level="1">
      <sharedItems count="6">
        <s v="Avatar"/>
        <s v="Avatar: The Way of Water"/>
        <s v="Avengers: Endgame"/>
        <s v="Star Wars: Episode VII - The Force Awakens"/>
        <s v="Titanic"/>
        <s v="The Lion King" u="1"/>
      </sharedItems>
    </cacheField>
    <cacheField name="[Measures].[Sum of World Wide Sales ($)]" caption="Sum of World Wide Sales ($)" numFmtId="0" hierarchy="26" level="32767"/>
  </cacheFields>
  <cacheHierarchies count="34">
    <cacheHierarchy uniqueName="[movies].[s.no]" caption="s.no" attribute="1" defaultMemberUniqueName="[movies].[s.no].[All]" allUniqueName="[movies].[s.no].[All]" dimensionUniqueName="[movies]" displayFolder="" count="0" memberValueDatatype="20" unbalanced="0"/>
    <cacheHierarchy uniqueName="[movies].[Movie name]" caption="Movie name" attribute="1" defaultMemberUniqueName="[movies].[Movie name].[All]" allUniqueName="[movies].[Movie name].[All]" dimensionUniqueName="[movies]" displayFolder="" count="2" memberValueDatatype="130" unbalanced="0">
      <fieldsUsage count="2">
        <fieldUsage x="-1"/>
        <fieldUsage x="0"/>
      </fieldsUsage>
    </cacheHierarchy>
    <cacheHierarchy uniqueName="[movies].[Year]" caption="Year" attribute="1" defaultMemberUniqueName="[movies].[Year].[All]" allUniqueName="[movies].[Year].[All]" dimensionUniqueName="[movies]" displayFolder="" count="0" memberValueDatatype="20" unbalanced="0"/>
    <cacheHierarchy uniqueName="[movies].[Distributor]" caption="Distributor" attribute="1" defaultMemberUniqueName="[movies].[Distributor].[All]" allUniqueName="[movies].[Distributor].[All]" dimensionUniqueName="[movies]" displayFolder="" count="0" memberValueDatatype="130" unbalanced="0"/>
    <cacheHierarchy uniqueName="[movies].[Budget ($)]" caption="Budget ($)" attribute="1" defaultMemberUniqueName="[movies].[Budget ($)].[All]" allUniqueName="[movies].[Budget ($)].[All]" dimensionUniqueName="[movies]" displayFolder="" count="0" memberValueDatatype="20" unbalanced="0"/>
    <cacheHierarchy uniqueName="[movies].[Domestic Opening ($)]" caption="Domestic Opening ($)" attribute="1" defaultMemberUniqueName="[movies].[Domestic Opening ($)].[All]" allUniqueName="[movies].[Domestic Opening ($)].[All]" dimensionUniqueName="[movies]" displayFolder="" count="0" memberValueDatatype="20" unbalanced="0"/>
    <cacheHierarchy uniqueName="[movies].[Domestic Sales ($)]" caption="Domestic Sales ($)" attribute="1" defaultMemberUniqueName="[movies].[Domestic Sales ($)].[All]" allUniqueName="[movies].[Domestic Sales ($)].[All]" dimensionUniqueName="[movies]" displayFolder="" count="0" memberValueDatatype="20" unbalanced="0"/>
    <cacheHierarchy uniqueName="[movies].[International Sales ($)]" caption="International Sales ($)" attribute="1" defaultMemberUniqueName="[movies].[International Sales ($)].[All]" allUniqueName="[movies].[International Sales ($)].[All]" dimensionUniqueName="[movies]" displayFolder="" count="0" memberValueDatatype="20" unbalanced="0"/>
    <cacheHierarchy uniqueName="[movies].[World Wide Sales ($)]" caption="World Wide Sales ($)" attribute="1" defaultMemberUniqueName="[movies].[World Wide Sales ($)].[All]" allUniqueName="[movies].[World Wide Sales ($)].[All]" dimensionUniqueName="[movies]" displayFolder="" count="0" memberValueDatatype="5" unbalanced="0"/>
    <cacheHierarchy uniqueName="[movies].[PROFIT]" caption="PROFIT" attribute="1" defaultMemberUniqueName="[movies].[PROFIT].[All]" allUniqueName="[movies].[PROFIT].[All]" dimensionUniqueName="[movies]" displayFolder="" count="0" memberValueDatatype="5" unbalanced="0"/>
    <cacheHierarchy uniqueName="[movies].[Release Date]" caption="Release Date" attribute="1" time="1" defaultMemberUniqueName="[movies].[Release Date].[All]" allUniqueName="[movies].[Release Date].[All]" dimensionUniqueName="[movies]" displayFolder="" count="0" memberValueDatatype="7" unbalanced="0"/>
    <cacheHierarchy uniqueName="[movies].[genre]" caption="genre" attribute="1" defaultMemberUniqueName="[movies].[genre].[All]" allUniqueName="[movies].[genre].[All]" dimensionUniqueName="[movies]" displayFolder="" count="0" memberValueDatatype="130" unbalanced="0"/>
    <cacheHierarchy uniqueName="[movies].[Running Time]" caption="Running Time" attribute="1" defaultMemberUniqueName="[movies].[Running Time].[All]" allUniqueName="[movies].[Running Time].[All]" dimensionUniqueName="[movies]" displayFolder="" count="0" memberValueDatatype="130" unbalanced="0"/>
    <cacheHierarchy uniqueName="[movies].[Running Time in (Hr)]" caption="Running Time in (Hr)" attribute="1" defaultMemberUniqueName="[movies].[Running Time in (Hr)].[All]" allUniqueName="[movies].[Running Time in (Hr)].[All]" dimensionUniqueName="[movies]" displayFolder="" count="0" memberValueDatatype="5" unbalanced="0"/>
    <cacheHierarchy uniqueName="[movies].[License]" caption="License" attribute="1" defaultMemberUniqueName="[movies].[License].[All]" allUniqueName="[movies].[License].[All]" dimensionUniqueName="[movies]" displayFolder="" count="0" memberValueDatatype="130" unbalanced="0"/>
    <cacheHierarchy uniqueName="[Measures].[total no.of movies]" caption="total no.of movies" measure="1" displayFolder="" measureGroup="movies" count="0"/>
    <cacheHierarchy uniqueName="[Measures].[no.of distributors]" caption="no.of distributors" measure="1" displayFolder="" measureGroup="movies" count="0"/>
    <cacheHierarchy uniqueName="[Measures].[total world wide collection]" caption="total world wide collection" measure="1" displayFolder="" measureGroup="movies" count="0"/>
    <cacheHierarchy uniqueName="[Measures].[no .of years]" caption="no .of years" measure="1" displayFolder="" measureGroup="movies" count="0"/>
    <cacheHierarchy uniqueName="[Measures].[__XL_Count movies]" caption="__XL_Count movies" measure="1" displayFolder="" measureGroup="movies" count="0" hidden="1"/>
    <cacheHierarchy uniqueName="[Measures].[__No measures defined]" caption="__No measures defined" measure="1" displayFolder="" count="0" hidden="1"/>
    <cacheHierarchy uniqueName="[Measures].[Count of Movie name]" caption="Count of Movie name" measure="1" displayFolder="" measureGroup="mov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icense]" caption="Count of License" measure="1" displayFolder="" measureGroup="movi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omestic Opening ($)]" caption="Sum of Domestic Opening ($)" measure="1" displayFolder="" measureGroup="mov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omestic Sales ($)]" caption="Sum of Domestic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national Sales ($)]" caption="Sum of International Sales ($)" measure="1" displayFolder="" measureGroup="movi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orld Wide Sales ($)]" caption="Sum of World Wide Sales ($)" measure="1" displayFolder="" measureGroup="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Year]" caption="Count of Year" measure="1" displayFolder="" measureGroup="mov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]" caption="Sum of PROFIT" measure="1" displayFolder="" measureGroup="mov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unning Time in (Hr)]" caption="Count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unning Time in (Hr)]" caption="Sum of Running Time in (Hr)" measure="1" displayFolder="" measureGroup="movi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dget ($)]" caption="Sum of Budget ($)" measure="1" displayFolder="" measureGroup="movi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tributor]" caption="Count of Distributor" measure="1" displayFolder="" measureGroup="movi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movies" uniqueName="[movies]" caption="movies"/>
  </dimensions>
  <measureGroups count="1">
    <measureGroup name="movies" caption="mov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2009"/>
    <s v="Twentieth Century Fox"/>
    <n v="237000000"/>
    <n v="77025481"/>
    <n v="785221649"/>
    <n v="2138484377"/>
    <n v="2923706026"/>
    <n v="2686706026"/>
    <d v="2009-12-16T00:00:00"/>
    <s v="Action|Adventure|Fantasy|Sci-Fi"/>
    <s v="2 hr 42 min"/>
    <n v="2.7"/>
    <s v="PG-13"/>
  </r>
  <r>
    <n v="2"/>
    <x v="1"/>
    <n v="2019"/>
    <s v="Walt Disney Studios Motion Pictures"/>
    <n v="356000000"/>
    <n v="357115007"/>
    <n v="858373000"/>
    <n v="1941066100"/>
    <n v="2799439100"/>
    <n v="2443439100"/>
    <d v="2019-04-24T00:00:00"/>
    <s v="Action|Adventure|Drama|Sci-Fi"/>
    <s v="3 hr 1 min"/>
    <n v="3.0166666666666666"/>
    <s v="PG-13"/>
  </r>
  <r>
    <n v="3"/>
    <x v="2"/>
    <n v="2022"/>
    <s v="20th Century Studios"/>
    <m/>
    <n v="134100226"/>
    <n v="684075767"/>
    <n v="1636174514"/>
    <n v="2320250281"/>
    <m/>
    <d v="2019-04-24T00:00:00"/>
    <s v="Action|Adventure|Drama|Sci-Fi"/>
    <s v="3 hr 1 min"/>
    <n v="3.0166666666666666"/>
    <s v="PG-13"/>
  </r>
  <r>
    <n v="4"/>
    <x v="3"/>
    <n v="1997"/>
    <s v="Paramount Pictures"/>
    <n v="200000000"/>
    <n v="28638131"/>
    <n v="674292608"/>
    <n v="1590450697"/>
    <n v="2264743305"/>
    <n v="2064743305"/>
    <d v="1997-12-19T00:00:00"/>
    <s v="Drama|Romance"/>
    <s v="3 hr 14 min"/>
    <n v="3.2333333333333334"/>
    <s v="PG-13"/>
  </r>
  <r>
    <n v="5"/>
    <x v="4"/>
    <n v="2015"/>
    <s v="Walt Disney Studios Motion Pictures"/>
    <n v="245000000"/>
    <n v="247966675"/>
    <n v="936662225"/>
    <n v="1134647993"/>
    <n v="2071310218"/>
    <n v="1826310218"/>
    <d v="2015-12-16T00:00:00"/>
    <s v="Action|Adventure|Sci-Fi"/>
    <s v="2 hr 18 min"/>
    <n v="2.2999999999999998"/>
    <s v="PG-13"/>
  </r>
  <r>
    <n v="6"/>
    <x v="5"/>
    <n v="2018"/>
    <s v="Walt Disney Studios Motion Pictures"/>
    <m/>
    <n v="257698183"/>
    <n v="678815482"/>
    <n v="1373599557"/>
    <n v="2052415039"/>
    <m/>
    <d v="2015-12-16T00:00:00"/>
    <s v="Action|Adventure|Sci-Fi"/>
    <s v="2 hr 18 min"/>
    <n v="2.2999999999999998"/>
    <s v="PG-13"/>
  </r>
  <r>
    <n v="7"/>
    <x v="6"/>
    <n v="2021"/>
    <s v="Sony Pictures Entertainment (SPE)"/>
    <m/>
    <n v="260138569"/>
    <n v="814115070"/>
    <n v="1107732041"/>
    <n v="1921847111"/>
    <m/>
    <d v="2015-12-16T00:00:00"/>
    <s v="Action|Adventure|Sci-Fi"/>
    <s v="2 hr 18 min"/>
    <n v="2.2999999999999998"/>
    <s v="PG-13"/>
  </r>
  <r>
    <n v="8"/>
    <x v="7"/>
    <n v="2015"/>
    <s v="Universal Pictures"/>
    <n v="150000000"/>
    <n v="208806270"/>
    <n v="653406625"/>
    <n v="1018130819"/>
    <n v="1671537444"/>
    <n v="1521537444"/>
    <d v="2015-06-10T00:00:00"/>
    <s v="Action|Adventure|Sci-Fi"/>
    <s v="2 hr 4 min"/>
    <n v="2.0666666666666669"/>
    <s v="PG-13"/>
  </r>
  <r>
    <n v="9"/>
    <x v="8"/>
    <n v="2019"/>
    <s v="Walt Disney Studios Motion Pictures"/>
    <n v="260000000"/>
    <n v="191770759"/>
    <n v="543638043"/>
    <n v="1119437358"/>
    <n v="1663075401"/>
    <n v="1403075401"/>
    <d v="2019-07-11T00:00:00"/>
    <s v="Adventure|Drama|Family|Musical"/>
    <s v="1 hr 58 min"/>
    <n v="1.9666666666666668"/>
    <s v="PG"/>
  </r>
  <r>
    <n v="10"/>
    <x v="9"/>
    <n v="2012"/>
    <s v="Walt Disney Studios Motion Pictures"/>
    <n v="220000000"/>
    <n v="207438708"/>
    <n v="623357910"/>
    <n v="897180626"/>
    <n v="1520538536"/>
    <n v="1300538536"/>
    <d v="2012-04-25T00:00:00"/>
    <s v="Action|Sci-Fi"/>
    <s v="2 hr 23 min"/>
    <n v="2.3833333333333333"/>
    <s v="PG-13"/>
  </r>
  <r>
    <n v="11"/>
    <x v="10"/>
    <n v="2015"/>
    <s v="Universal Pictures"/>
    <n v="190000000"/>
    <n v="147187040"/>
    <n v="353007020"/>
    <n v="1162334379"/>
    <n v="1515341399"/>
    <n v="1325341399"/>
    <d v="2015-04-01T00:00:00"/>
    <s v="Action|Crime|Thriller"/>
    <s v="2 hr 17 min"/>
    <n v="2.2833333333333332"/>
    <s v="PG-13"/>
  </r>
  <r>
    <n v="12"/>
    <x v="11"/>
    <n v="2022"/>
    <s v="Paramount Pictures"/>
    <m/>
    <n v="126707459"/>
    <n v="718732821"/>
    <n v="776963471"/>
    <n v="1495696292"/>
    <m/>
    <d v="2015-04-01T00:00:00"/>
    <s v="Action|Crime|Thriller"/>
    <s v="2 hr 17 min"/>
    <n v="2.2833333333333332"/>
    <s v="PG-13"/>
  </r>
  <r>
    <n v="13"/>
    <x v="12"/>
    <n v="2019"/>
    <s v="Walt Disney Studios Motion Pictures"/>
    <n v="150000000"/>
    <n v="130263358"/>
    <n v="477373578"/>
    <n v="976309898"/>
    <n v="1453683476"/>
    <n v="1303683476"/>
    <d v="2019-11-20T00:00:00"/>
    <s v="Adventure|Animation|Comedy|Drama|Family|Fantasy|Musical"/>
    <s v="1 hr 43 min"/>
    <n v="1.7166666666666668"/>
    <s v="PG"/>
  </r>
  <r>
    <n v="14"/>
    <x v="13"/>
    <n v="2023"/>
    <s v="Warner Bros."/>
    <m/>
    <n v="162022044"/>
    <n v="630450087"/>
    <n v="797000000"/>
    <n v="1427450087"/>
    <m/>
    <d v="2019-11-20T00:00:00"/>
    <s v="Adventure|Animation|Comedy|Drama|Family|Fantasy|Musical"/>
    <s v="1 hr 43 min"/>
    <n v="1.7166666666666668"/>
    <s v="PG"/>
  </r>
  <r>
    <n v="15"/>
    <x v="14"/>
    <n v="2015"/>
    <s v="Walt Disney Studios Motion Pictures"/>
    <n v="250000000"/>
    <n v="191271109"/>
    <n v="459005868"/>
    <n v="946012180"/>
    <n v="1405018048"/>
    <n v="1155018048"/>
    <d v="2015-04-22T00:00:00"/>
    <s v="Action|Adventure|Sci-Fi"/>
    <s v="2 hr 21 min"/>
    <n v="2.35"/>
    <s v="PG-13"/>
  </r>
  <r>
    <n v="16"/>
    <x v="15"/>
    <n v="2023"/>
    <s v="Universal Pictures"/>
    <m/>
    <n v="146361865"/>
    <n v="574934330"/>
    <n v="785829724"/>
    <n v="1360764054"/>
    <m/>
    <d v="2015-04-22T00:00:00"/>
    <s v="Action|Adventure|Sci-Fi"/>
    <s v="2 hr 21 min"/>
    <n v="2.35"/>
    <s v="PG-13"/>
  </r>
  <r>
    <n v="17"/>
    <x v="16"/>
    <n v="2018"/>
    <s v="Walt Disney Studios Motion Pictures"/>
    <m/>
    <n v="202003951"/>
    <n v="700426566"/>
    <n v="649499517"/>
    <n v="1349926083"/>
    <m/>
    <d v="2015-04-22T00:00:00"/>
    <s v="Action|Adventure|Sci-Fi"/>
    <s v="2 hr 21 min"/>
    <n v="2.35"/>
    <s v="PG-13"/>
  </r>
  <r>
    <n v="18"/>
    <x v="17"/>
    <n v="2011"/>
    <s v="Warner Bros."/>
    <m/>
    <n v="169189427"/>
    <n v="381447587"/>
    <n v="960912354"/>
    <n v="1342359942"/>
    <m/>
    <d v="2015-04-22T00:00:00"/>
    <s v="Action|Adventure|Sci-Fi"/>
    <s v="2 hr 21 min"/>
    <n v="2.35"/>
    <s v="PG-13"/>
  </r>
  <r>
    <n v="19"/>
    <x v="18"/>
    <n v="2017"/>
    <s v="Walt Disney Studios Motion Pictures"/>
    <n v="317000000"/>
    <n v="220009584"/>
    <n v="620181382"/>
    <n v="714226324"/>
    <n v="1334407706"/>
    <n v="1017407706"/>
    <d v="2017-12-13T00:00:00"/>
    <s v="Action|Adventure|Fantasy|Sci-Fi"/>
    <s v="2 hr 32 min"/>
    <n v="2.5333333333333332"/>
    <s v="PG-13"/>
  </r>
  <r>
    <n v="20"/>
    <x v="19"/>
    <n v="2018"/>
    <s v="Universal Pictures"/>
    <n v="170000000"/>
    <n v="148024610"/>
    <n v="417719760"/>
    <n v="892746536"/>
    <n v="1310466296"/>
    <n v="1140466296"/>
    <d v="2018-06-06T00:00:00"/>
    <s v="Action|Adventure|Sci-Fi"/>
    <s v="2 hr 8 min"/>
    <n v="2.1333333333333333"/>
    <s v="PG-13"/>
  </r>
  <r>
    <n v="21"/>
    <x v="20"/>
    <n v="2013"/>
    <s v="Walt Disney Studios Motion Pictures"/>
    <n v="150000000"/>
    <n v="243390"/>
    <n v="400953009"/>
    <n v="883587509"/>
    <n v="1284540518"/>
    <n v="1134540518"/>
    <d v="2013-11-22T00:00:00"/>
    <s v="Adventure|Animation|Comedy|Family|Fantasy|Musical"/>
    <s v="1 hr 42 min"/>
    <n v="1.7"/>
    <s v="PG"/>
  </r>
  <r>
    <n v="22"/>
    <x v="21"/>
    <n v="2017"/>
    <s v="Walt Disney Studios Motion Pictures"/>
    <n v="160000000"/>
    <n v="174750616"/>
    <n v="504481165"/>
    <n v="761634799"/>
    <n v="1266115964"/>
    <n v="1106115964"/>
    <d v="2017-03-16T00:00:00"/>
    <s v="Adventure|Family|Fantasy|Musical|Romance"/>
    <s v="2 hr 9 min"/>
    <n v="2.15"/>
    <s v="PG"/>
  </r>
  <r>
    <n v="23"/>
    <x v="22"/>
    <n v="2018"/>
    <s v="Walt Disney Studios Motion Pictures"/>
    <m/>
    <n v="182687905"/>
    <n v="608581744"/>
    <n v="634643923"/>
    <n v="1243225667"/>
    <m/>
    <d v="2017-03-16T00:00:00"/>
    <s v="Adventure|Family|Fantasy|Musical|Romance"/>
    <s v="2 hr 9 min"/>
    <n v="2.15"/>
    <s v="PG"/>
  </r>
  <r>
    <n v="24"/>
    <x v="23"/>
    <n v="2017"/>
    <s v="Universal Pictures"/>
    <n v="250000000"/>
    <n v="98786705"/>
    <n v="226008385"/>
    <n v="1009996733"/>
    <n v="1236005118"/>
    <n v="986005118"/>
    <d v="2017-04-12T00:00:00"/>
    <s v="Action|Crime|Thriller"/>
    <s v="2 hr 16 min"/>
    <n v="2.2666666666666666"/>
    <s v="PG-13"/>
  </r>
  <r>
    <n v="25"/>
    <x v="24"/>
    <n v="2013"/>
    <s v="Walt Disney Studios Motion Pictures"/>
    <n v="200000000"/>
    <n v="174144585"/>
    <n v="409013994"/>
    <n v="806563211"/>
    <n v="1215577205"/>
    <n v="1015577205"/>
    <d v="2013-04-24T00:00:00"/>
    <s v="Action|Adventure|Sci-Fi"/>
    <s v="2 hr 10 min"/>
    <n v="2.1666666666666665"/>
    <s v="PG-13"/>
  </r>
  <r>
    <n v="26"/>
    <x v="25"/>
    <n v="2015"/>
    <s v="Universal Pictures"/>
    <n v="74000000"/>
    <n v="115718405"/>
    <n v="336045770"/>
    <n v="823398892"/>
    <n v="1159444662"/>
    <n v="1085444662"/>
    <d v="2015-04-09T00:00:00"/>
    <s v="Adventure|Animation|Comedy|Crime|Family|Sci-Fi"/>
    <s v="1 hr 31 min"/>
    <n v="1.5166666666666666"/>
    <s v="PG"/>
  </r>
  <r>
    <n v="27"/>
    <x v="26"/>
    <n v="2016"/>
    <s v="Walt Disney Studios Motion Pictures"/>
    <n v="250000000"/>
    <n v="179139142"/>
    <n v="408084349"/>
    <n v="746962067"/>
    <n v="1155046416"/>
    <n v="905046416"/>
    <d v="2016-04-27T00:00:00"/>
    <s v="Action|Sci-Fi"/>
    <s v="2 hr 27 min"/>
    <n v="2.4500000000000002"/>
    <s v="PG-13"/>
  </r>
  <r>
    <n v="28"/>
    <x v="27"/>
    <n v="2018"/>
    <s v="Warner Bros."/>
    <m/>
    <n v="67873522"/>
    <n v="335104314"/>
    <n v="813424079"/>
    <n v="1148528393"/>
    <m/>
    <d v="2016-04-27T00:00:00"/>
    <s v="Action|Sci-Fi"/>
    <s v="2 hr 27 min"/>
    <n v="2.4500000000000002"/>
    <s v="PG-13"/>
  </r>
  <r>
    <n v="29"/>
    <x v="28"/>
    <n v="2003"/>
    <s v="New Line Cinema"/>
    <n v="94000000"/>
    <n v="72629713"/>
    <n v="379427292"/>
    <n v="768206541"/>
    <n v="1147633833"/>
    <n v="1053633833"/>
    <d v="2003-12-17T00:00:00"/>
    <s v="Action|Adventure|Drama|Fantasy"/>
    <s v="3 hr 21 min"/>
    <n v="3.35"/>
    <s v="PG-13"/>
  </r>
  <r>
    <n v="30"/>
    <x v="29"/>
    <n v="2012"/>
    <s v="Sony Pictures Entertainment (SPE)"/>
    <n v="200000000"/>
    <n v="88364714"/>
    <n v="304360277"/>
    <n v="838111018"/>
    <n v="1142471295"/>
    <n v="942471295"/>
    <d v="2012-10-25T00:00:00"/>
    <s v="Action|Adventure|Thriller"/>
    <s v="2 hr 23 min"/>
    <n v="2.3833333333333333"/>
    <s v="PG-13"/>
  </r>
  <r>
    <n v="31"/>
    <x v="30"/>
    <n v="2019"/>
    <s v="Sony Pictures Entertainment (SPE)"/>
    <n v="160000000"/>
    <n v="92579212"/>
    <n v="390532085"/>
    <n v="741395911"/>
    <n v="1131927996"/>
    <n v="971927996"/>
    <d v="2019-06-28T00:00:00"/>
    <s v="Action|Adventure|Comedy|Sci-Fi"/>
    <s v="2 hr 9 min"/>
    <n v="2.15"/>
    <s v="PG-13"/>
  </r>
  <r>
    <n v="32"/>
    <x v="31"/>
    <n v="2019"/>
    <s v="Walt Disney Studios Motion Pictures"/>
    <n v="160000000"/>
    <n v="153433423"/>
    <n v="426829839"/>
    <n v="704586607"/>
    <n v="1131416446"/>
    <n v="971416446"/>
    <d v="2019-03-06T00:00:00"/>
    <s v="Action|Adventure|Sci-Fi"/>
    <s v="2 hr 3 min"/>
    <n v="2.0499999999999998"/>
    <s v="PG-13"/>
  </r>
  <r>
    <n v="33"/>
    <x v="32"/>
    <n v="2011"/>
    <s v="DreamWorks"/>
    <n v="195000000"/>
    <n v="97852865"/>
    <n v="352390543"/>
    <n v="771403536"/>
    <n v="1123794079"/>
    <n v="928794079"/>
    <d v="2011-06-29T00:00:00"/>
    <s v="Action|Adventure|Sci-Fi"/>
    <s v="2 hr 34 min"/>
    <n v="2.5666666666666664"/>
    <s v="PG-13"/>
  </r>
  <r>
    <n v="34"/>
    <x v="33"/>
    <n v="1993"/>
    <s v="Universal Pictures"/>
    <n v="63000000"/>
    <n v="47026828"/>
    <n v="407185075"/>
    <n v="705953473"/>
    <n v="1113138548"/>
    <n v="1050138548"/>
    <d v="1993-06-11T00:00:00"/>
    <s v="Action|Adventure|Sci-Fi|Thriller"/>
    <s v="2 hr 7 min"/>
    <n v="2.1166666666666667"/>
    <s v="PG-13"/>
  </r>
  <r>
    <n v="35"/>
    <x v="34"/>
    <n v="2014"/>
    <s v="Paramount Pictures"/>
    <n v="210000000"/>
    <n v="100038390"/>
    <n v="245439076"/>
    <n v="858614996"/>
    <n v="1104054072"/>
    <n v="894054072"/>
    <d v="2014-06-25T00:00:00"/>
    <s v="Action|Adventure|Sci-Fi"/>
    <s v="2 hr 45 min"/>
    <n v="2.75"/>
    <s v="PG-13"/>
  </r>
  <r>
    <n v="36"/>
    <x v="35"/>
    <n v="2012"/>
    <s v="Warner Bros."/>
    <n v="250000000"/>
    <n v="160887295"/>
    <n v="448149584"/>
    <n v="633020241"/>
    <n v="1081169825"/>
    <n v="831169825"/>
    <d v="2012-07-19T00:00:00"/>
    <s v="Action|Drama|Thriller"/>
    <s v="2 hr 44 min"/>
    <n v="2.7333333333333334"/>
    <s v="PG-13"/>
  </r>
  <r>
    <n v="37"/>
    <x v="36"/>
    <n v="2019"/>
    <s v="Walt Disney Studios Motion Pictures"/>
    <n v="275000000"/>
    <n v="177383864"/>
    <n v="515202542"/>
    <n v="561819830"/>
    <n v="1077022372"/>
    <n v="802022372"/>
    <d v="2019-12-18T00:00:00"/>
    <s v="Action|Adventure|Fantasy|Sci-Fi"/>
    <s v="2 hr 21 min"/>
    <n v="2.35"/>
    <s v="PG-13"/>
  </r>
  <r>
    <n v="38"/>
    <x v="37"/>
    <n v="2019"/>
    <s v="Warner Bros."/>
    <n v="55000000"/>
    <n v="96202337"/>
    <n v="335477657"/>
    <n v="738980625"/>
    <n v="1074458282"/>
    <n v="1019458282"/>
    <d v="2019-10-02T00:00:00"/>
    <s v="Crime|Drama|Thriller"/>
    <s v="2 hr 2 min"/>
    <n v="2.0333333333333332"/>
    <s v="R"/>
  </r>
  <r>
    <n v="39"/>
    <x v="38"/>
    <n v="2019"/>
    <s v="Walt Disney Studios Motion Pictures"/>
    <n v="200000000"/>
    <n v="120908065"/>
    <n v="434038008"/>
    <n v="639803386"/>
    <n v="1073841394"/>
    <n v="873841394"/>
    <d v="2019-06-20T00:00:00"/>
    <s v="Adventure|Animation|Comedy|Family|Fantasy"/>
    <s v="1 hr 40 min"/>
    <n v="1.6666666666666665"/>
    <s v="G"/>
  </r>
  <r>
    <n v="40"/>
    <x v="39"/>
    <n v="2010"/>
    <s v="Walt Disney Studios Motion Pictures"/>
    <n v="200000000"/>
    <n v="110307189"/>
    <n v="415004880"/>
    <n v="652311221"/>
    <n v="1067316101"/>
    <n v="867316101"/>
    <d v="2010-06-16T00:00:00"/>
    <s v="Adventure|Animation|Comedy|Family|Fantasy"/>
    <s v="1 hr 43 min"/>
    <n v="1.7166666666666668"/>
    <s v="G"/>
  </r>
  <r>
    <n v="41"/>
    <x v="40"/>
    <n v="2006"/>
    <s v="Walt Disney Studios Motion Pictures"/>
    <n v="225000000"/>
    <n v="135634554"/>
    <n v="423315812"/>
    <n v="642863935"/>
    <n v="1066179747"/>
    <n v="841179747"/>
    <d v="2006-07-06T00:00:00"/>
    <s v="Action|Adventure|Fantasy"/>
    <s v="2 hr 31 min"/>
    <n v="2.5166666666666666"/>
    <s v="PG-13"/>
  </r>
  <r>
    <n v="42"/>
    <x v="41"/>
    <n v="2016"/>
    <s v="Walt Disney Studios Motion Pictures"/>
    <n v="200000000"/>
    <n v="155081681"/>
    <n v="533539991"/>
    <n v="525142151"/>
    <n v="1058682142"/>
    <n v="858682142"/>
    <d v="2016-12-14T00:00:00"/>
    <s v="Action|Adventure|Sci-Fi"/>
    <s v="2 hr 13 min"/>
    <n v="2.2166666666666668"/>
    <s v="PG-13"/>
  </r>
  <r>
    <n v="43"/>
    <x v="42"/>
    <n v="2019"/>
    <s v="Walt Disney Studios Motion Pictures"/>
    <n v="183000000"/>
    <n v="91500929"/>
    <n v="355559216"/>
    <n v="698744784"/>
    <n v="1054304000"/>
    <n v="871304000"/>
    <d v="2019-05-22T00:00:00"/>
    <s v="Adventure|Comedy|Family|Fantasy|Musical|Romance"/>
    <s v="2 hr 8 min"/>
    <n v="2.1333333333333333"/>
    <s v="PG"/>
  </r>
  <r>
    <n v="44"/>
    <x v="43"/>
    <n v="2011"/>
    <s v="Walt Disney Studios Motion Pictures"/>
    <n v="250000000"/>
    <n v="90151958"/>
    <n v="241071802"/>
    <n v="805649464"/>
    <n v="1046721266"/>
    <n v="796721266"/>
    <d v="2011-05-18T00:00:00"/>
    <s v="Action|Adventure|Fantasy"/>
    <s v="2 hr 17 min"/>
    <n v="2.2833333333333332"/>
    <s v="PG-13"/>
  </r>
  <r>
    <n v="45"/>
    <x v="44"/>
    <n v="2017"/>
    <s v="Universal Pictures"/>
    <n v="80000000"/>
    <n v="72434025"/>
    <n v="264624300"/>
    <n v="770175831"/>
    <n v="1034800131"/>
    <n v="954800131"/>
    <d v="2017-06-14T00:00:00"/>
    <s v="Adventure|Animation|Comedy|Crime|Family|Sci-Fi"/>
    <s v="1 hr 29 min"/>
    <n v="1.4833333333333334"/>
    <s v="PG"/>
  </r>
  <r>
    <n v="46"/>
    <x v="45"/>
    <n v="2016"/>
    <s v="Walt Disney Studios Motion Pictures"/>
    <m/>
    <n v="135060273"/>
    <n v="486295561"/>
    <n v="542971428"/>
    <n v="1029266989"/>
    <m/>
    <d v="2017-06-14T00:00:00"/>
    <s v="Adventure|Animation|Comedy|Crime|Family|Sci-Fi"/>
    <s v="1 hr 29 min"/>
    <n v="1.4833333333333334"/>
    <s v="PG"/>
  </r>
  <r>
    <n v="47"/>
    <x v="46"/>
    <n v="1999"/>
    <s v="Twentieth Century Fox"/>
    <n v="115000000"/>
    <n v="64820970"/>
    <n v="474544677"/>
    <n v="552538030"/>
    <n v="1027082707"/>
    <n v="912082707"/>
    <d v="1999-05-19T00:00:00"/>
    <s v="Action|Adventure|Fantasy|Sci-Fi"/>
    <s v="2 hr 16 min"/>
    <n v="2.2666666666666666"/>
    <s v="PG"/>
  </r>
  <r>
    <n v="48"/>
    <x v="47"/>
    <n v="2016"/>
    <s v="Walt Disney Studios Motion Pictures"/>
    <m/>
    <n v="75063401"/>
    <n v="341268248"/>
    <n v="684253441"/>
    <n v="1025521689"/>
    <m/>
    <d v="1999-05-19T00:00:00"/>
    <s v="Action|Adventure|Fantasy|Sci-Fi"/>
    <s v="2 hr 16 min"/>
    <n v="2.2666666666666666"/>
    <s v="PG"/>
  </r>
  <r>
    <n v="49"/>
    <x v="48"/>
    <n v="2010"/>
    <s v="Walt Disney Studios Motion Pictures"/>
    <n v="200000000"/>
    <n v="116101023"/>
    <n v="334191110"/>
    <n v="691277106"/>
    <n v="1025468216"/>
    <n v="825468216"/>
    <d v="2010-03-03T00:00:00"/>
    <s v="Adventure|Family|Fantasy|Mystery"/>
    <s v="1 hr 48 min"/>
    <n v="1.8"/>
    <s v="PG"/>
  </r>
  <r>
    <n v="50"/>
    <x v="49"/>
    <n v="2001"/>
    <s v="Warner Bros."/>
    <n v="125000000"/>
    <n v="90294621"/>
    <n v="318886962"/>
    <n v="705155727"/>
    <n v="1024042690"/>
    <n v="899042690"/>
    <d v="2001-11-16T00:00:00"/>
    <s v="Adventure|Family|Fantasy"/>
    <s v="2 hr 32 min"/>
    <n v="2.5333333333333332"/>
    <s v="PG"/>
  </r>
  <r>
    <n v="51"/>
    <x v="50"/>
    <n v="2012"/>
    <s v="Warner Bros."/>
    <m/>
    <n v="84617303"/>
    <n v="303030651"/>
    <n v="714000000"/>
    <n v="1017030651"/>
    <m/>
    <d v="2001-11-16T00:00:00"/>
    <s v="Adventure|Family|Fantasy"/>
    <s v="2 hr 32 min"/>
    <n v="2.5333333333333332"/>
    <s v="PG"/>
  </r>
  <r>
    <n v="52"/>
    <x v="51"/>
    <n v="2008"/>
    <s v="Warner Bros."/>
    <n v="185000000"/>
    <n v="158411483"/>
    <n v="534987076"/>
    <n v="471467753"/>
    <n v="1006454829"/>
    <n v="821454829"/>
    <d v="2008-07-16T00:00:00"/>
    <s v="Action|Crime|Drama|Thriller"/>
    <s v="2 hr 32 min"/>
    <n v="2.5333333333333332"/>
    <s v="PG-13"/>
  </r>
  <r>
    <n v="53"/>
    <x v="52"/>
    <n v="2022"/>
    <s v="Universal Pictures"/>
    <m/>
    <n v="145075625"/>
    <n v="376851080"/>
    <n v="625127000"/>
    <n v="1001978080"/>
    <m/>
    <d v="2008-07-16T00:00:00"/>
    <s v="Action|Crime|Drama|Thriller"/>
    <s v="2 hr 32 min"/>
    <n v="2.5333333333333332"/>
    <s v="PG-13"/>
  </r>
  <r>
    <n v="54"/>
    <x v="53"/>
    <n v="2017"/>
    <s v="Sony Pictures Entertainment (SPE)"/>
    <n v="90000000"/>
    <n v="36169328"/>
    <n v="404540171"/>
    <n v="590798946"/>
    <n v="995339117"/>
    <n v="905339117"/>
    <d v="2017-12-20T00:00:00"/>
    <s v="Action|Adventure|Comedy|Fantasy"/>
    <s v="1 hr 59 min"/>
    <n v="1.9833333333333334"/>
    <s v="PG-13"/>
  </r>
  <r>
    <n v="55"/>
    <x v="54"/>
    <n v="2010"/>
    <s v="Warner Bros."/>
    <m/>
    <n v="125017372"/>
    <n v="296374621"/>
    <n v="680695761"/>
    <n v="977070383"/>
    <m/>
    <d v="2017-12-20T00:00:00"/>
    <s v="Action|Adventure|Comedy|Fantasy"/>
    <s v="1 hr 59 min"/>
    <n v="1.9833333333333334"/>
    <s v="PG-13"/>
  </r>
  <r>
    <n v="56"/>
    <x v="55"/>
    <n v="2013"/>
    <s v="Universal Pictures"/>
    <n v="76000000"/>
    <n v="83517315"/>
    <n v="368065385"/>
    <n v="602700620"/>
    <n v="970766005"/>
    <n v="894766005"/>
    <d v="2013-06-20T00:00:00"/>
    <s v="Adventure|Animation|Comedy|Crime|Family|Sci-Fi"/>
    <s v="1 hr 38 min"/>
    <n v="1.6333333333333333"/>
    <s v="PG"/>
  </r>
  <r>
    <n v="57"/>
    <x v="8"/>
    <n v="1994"/>
    <s v="Walt Disney Studios Motion Pictures"/>
    <n v="45000000"/>
    <n v="1586753"/>
    <n v="422783777"/>
    <n v="545728028"/>
    <n v="968511805"/>
    <n v="923511805"/>
    <d v="1994-06-15T00:00:00"/>
    <s v="Adventure|Animation|Drama|Family|Musical"/>
    <s v="1 hr 28 min"/>
    <n v="1.4666666666666668"/>
    <s v="G"/>
  </r>
  <r>
    <n v="58"/>
    <x v="56"/>
    <n v="2016"/>
    <s v="Walt Disney Studios Motion Pictures"/>
    <n v="175000000"/>
    <n v="103261464"/>
    <n v="364001123"/>
    <n v="603723652"/>
    <n v="967724775"/>
    <n v="792724775"/>
    <d v="2016-04-07T00:00:00"/>
    <s v="Adventure|Drama|Family|Fantasy"/>
    <s v="1 hr 46 min"/>
    <n v="1.7666666666666666"/>
    <s v="PG"/>
  </r>
  <r>
    <n v="59"/>
    <x v="57"/>
    <n v="2014"/>
    <s v="Warner Bros."/>
    <m/>
    <n v="54724334"/>
    <n v="255138261"/>
    <n v="707063077"/>
    <n v="962201338"/>
    <m/>
    <d v="2016-04-07T00:00:00"/>
    <s v="Adventure|Drama|Family|Fantasy"/>
    <s v="1 hr 46 min"/>
    <n v="1.7666666666666666"/>
    <s v="PG"/>
  </r>
  <r>
    <n v="60"/>
    <x v="58"/>
    <n v="2007"/>
    <s v="Walt Disney Studios Motion Pictures"/>
    <n v="300000000"/>
    <n v="114732820"/>
    <n v="309420425"/>
    <n v="652270784"/>
    <n v="961691209"/>
    <n v="661691209"/>
    <d v="2007-05-22T00:00:00"/>
    <s v="Action|Adventure|Fantasy"/>
    <s v="2 hr 49 min"/>
    <n v="2.8166666666666664"/>
    <s v="PG-13"/>
  </r>
  <r>
    <n v="61"/>
    <x v="59"/>
    <n v="2013"/>
    <s v="Warner Bros."/>
    <m/>
    <n v="73645197"/>
    <n v="258387334"/>
    <n v="700640658"/>
    <n v="959027992"/>
    <m/>
    <d v="2007-05-22T00:00:00"/>
    <s v="Action|Adventure|Fantasy"/>
    <s v="2 hr 49 min"/>
    <n v="2.8166666666666664"/>
    <s v="PG-13"/>
  </r>
  <r>
    <n v="62"/>
    <x v="60"/>
    <n v="2022"/>
    <s v="Walt Disney Studios Motion Pictures"/>
    <m/>
    <n v="187420998"/>
    <n v="411331607"/>
    <n v="544444197"/>
    <n v="955775804"/>
    <m/>
    <d v="2007-05-22T00:00:00"/>
    <s v="Action|Adventure|Fantasy"/>
    <s v="2 hr 49 min"/>
    <n v="2.8166666666666664"/>
    <s v="PG-13"/>
  </r>
  <r>
    <n v="63"/>
    <x v="61"/>
    <n v="2002"/>
    <s v="New Line Cinema"/>
    <n v="94000000"/>
    <n v="62007528"/>
    <n v="342952511"/>
    <n v="604991759"/>
    <n v="947944270"/>
    <n v="853944270"/>
    <d v="2002-12-18T00:00:00"/>
    <s v="Action|Adventure|Drama|Fantasy"/>
    <s v="2 hr 59 min"/>
    <n v="2.9833333333333334"/>
    <s v="PG-13"/>
  </r>
  <r>
    <n v="64"/>
    <x v="62"/>
    <n v="2007"/>
    <s v="Warner Bros."/>
    <n v="150000000"/>
    <n v="77108414"/>
    <n v="292382727"/>
    <n v="649895317"/>
    <n v="942278045"/>
    <n v="792278045"/>
    <d v="2007-07-11T00:00:00"/>
    <s v="Action|Adventure|Family|Fantasy|Mystery"/>
    <s v="2 hr 18 min"/>
    <n v="2.2999999999999998"/>
    <s v="PG-13"/>
  </r>
  <r>
    <n v="65"/>
    <x v="63"/>
    <n v="2003"/>
    <s v="Walt Disney Studios Motion Pictures"/>
    <n v="94000000"/>
    <n v="70251710"/>
    <n v="380843261"/>
    <n v="560794699"/>
    <n v="941637960"/>
    <n v="847637960"/>
    <d v="2003-05-30T00:00:00"/>
    <s v="Adventure|Animation|Comedy|Family"/>
    <s v="1 hr 40 min"/>
    <n v="1.6666666666666665"/>
    <s v="G"/>
  </r>
  <r>
    <n v="66"/>
    <x v="64"/>
    <n v="2022"/>
    <s v="Universal Pictures"/>
    <m/>
    <n v="107010140"/>
    <n v="369695210"/>
    <n v="569933000"/>
    <n v="939628210"/>
    <m/>
    <d v="2003-05-30T00:00:00"/>
    <s v="Adventure|Animation|Comedy|Family"/>
    <s v="1 hr 40 min"/>
    <n v="1.6666666666666665"/>
    <s v="G"/>
  </r>
  <r>
    <n v="67"/>
    <x v="65"/>
    <n v="2009"/>
    <s v="Warner Bros."/>
    <n v="250000000"/>
    <n v="77835727"/>
    <n v="302334374"/>
    <n v="632185012"/>
    <n v="934519387"/>
    <n v="684519387"/>
    <d v="2009-07-15T00:00:00"/>
    <s v="Action|Adventure|Family|Fantasy|Mystery"/>
    <s v="2 hr 33 min"/>
    <n v="2.5499999999999998"/>
    <s v="PG"/>
  </r>
  <r>
    <n v="68"/>
    <x v="66"/>
    <n v="2004"/>
    <s v="DreamWorks Distribution"/>
    <n v="150000000"/>
    <n v="108037878"/>
    <n v="441226247"/>
    <n v="487534523"/>
    <n v="928760770"/>
    <n v="778760770"/>
    <d v="2004-05-19T00:00:00"/>
    <s v="Adventure|Animation|Comedy|Family|Fantasy|Romance"/>
    <s v="1 hr 33 min"/>
    <n v="1.55"/>
    <s v="PG"/>
  </r>
  <r>
    <n v="69"/>
    <x v="67"/>
    <n v="2023"/>
    <s v="Universal Pictures"/>
    <m/>
    <n v="82455420"/>
    <n v="321212945"/>
    <n v="604752000"/>
    <n v="925964945"/>
    <m/>
    <d v="2004-05-19T00:00:00"/>
    <s v="Adventure|Animation|Comedy|Family|Fantasy|Romance"/>
    <s v="1 hr 33 min"/>
    <n v="1.55"/>
    <s v="PG"/>
  </r>
  <r>
    <n v="70"/>
    <x v="68"/>
    <n v="2002"/>
    <s v="Warner Bros."/>
    <n v="100000000"/>
    <n v="88357488"/>
    <n v="262641637"/>
    <n v="663316557"/>
    <n v="925958195"/>
    <n v="825958195"/>
    <d v="2002-11-14T00:00:00"/>
    <s v="Adventure|Family|Fantasy|Mystery"/>
    <s v="2 hr 41 min"/>
    <n v="2.6833333333333336"/>
    <s v="PG"/>
  </r>
  <r>
    <n v="71"/>
    <x v="69"/>
    <n v="2018"/>
    <s v="Twentieth Century Fox"/>
    <n v="52000000"/>
    <n v="51061119"/>
    <n v="216668042"/>
    <n v="694141269"/>
    <n v="910809311"/>
    <n v="858809311"/>
    <d v="2018-10-26T00:00:00"/>
    <s v="Biography|Drama|Music"/>
    <s v="2 hr 14 min"/>
    <n v="2.2333333333333334"/>
    <s v="PG-13"/>
  </r>
  <r>
    <n v="72"/>
    <x v="70"/>
    <n v="2021"/>
    <s v="CMC Pictures"/>
    <m/>
    <n v="105768"/>
    <n v="342411"/>
    <n v="902206065"/>
    <n v="902548476"/>
    <m/>
    <d v="2018-10-26T00:00:00"/>
    <s v="Biography|Drama|Music"/>
    <s v="2 hr 14 min"/>
    <n v="2.2333333333333334"/>
    <s v="PG-13"/>
  </r>
  <r>
    <n v="73"/>
    <x v="71"/>
    <n v="2001"/>
    <s v="New Line Cinema"/>
    <n v="93000000"/>
    <n v="47211490"/>
    <n v="316115420"/>
    <n v="582089000"/>
    <n v="898204420"/>
    <n v="805204420"/>
    <d v="2001-12-19T00:00:00"/>
    <s v="Action|Adventure|Drama|Fantasy"/>
    <s v="2 hr 58 min"/>
    <n v="2.9666666666666668"/>
    <s v="PG-13"/>
  </r>
  <r>
    <n v="74"/>
    <x v="72"/>
    <n v="2005"/>
    <s v="Warner Bros."/>
    <n v="150000000"/>
    <n v="102685961"/>
    <n v="290469928"/>
    <n v="606345381"/>
    <n v="896815310"/>
    <n v="746815310"/>
    <d v="2005-11-16T00:00:00"/>
    <s v="Adventure|Family|Fantasy|Mystery"/>
    <s v="2 hr 37 min"/>
    <n v="2.6166666666666667"/>
    <s v="PG-13"/>
  </r>
  <r>
    <n v="75"/>
    <x v="73"/>
    <n v="2007"/>
    <s v="Sony Pictures Entertainment (SPE)"/>
    <n v="258000000"/>
    <n v="151116516"/>
    <n v="336530303"/>
    <n v="558453070"/>
    <n v="894983373"/>
    <n v="636983373"/>
    <d v="2007-05-01T00:00:00"/>
    <s v="Action|Adventure|Sci-Fi"/>
    <s v="2 hr 19 min"/>
    <n v="2.3166666666666664"/>
    <s v="PG-13"/>
  </r>
  <r>
    <n v="76"/>
    <x v="74"/>
    <n v="2016"/>
    <s v="Universal Pictures"/>
    <n v="75000000"/>
    <n v="104352905"/>
    <n v="368384330"/>
    <n v="525944139"/>
    <n v="894328469"/>
    <n v="819328469"/>
    <d v="2016-06-24T00:00:00"/>
    <s v="Adventure|Animation|Comedy|Family"/>
    <s v="1 hr 27 min"/>
    <n v="1.45"/>
    <s v="PG"/>
  </r>
  <r>
    <n v="77"/>
    <x v="75"/>
    <n v="2009"/>
    <s v="Twentieth Century Fox"/>
    <n v="90000000"/>
    <n v="41690382"/>
    <n v="196573705"/>
    <n v="690113112"/>
    <n v="886686817"/>
    <n v="796686817"/>
    <d v="2009-06-29T00:00:00"/>
    <s v="Adventure|Animation|Comedy|Family"/>
    <s v="1 hr 34 min"/>
    <n v="1.5666666666666667"/>
    <s v="PG"/>
  </r>
  <r>
    <n v="78"/>
    <x v="76"/>
    <n v="2015"/>
    <s v="Sony Pictures Entertainment (SPE)"/>
    <n v="245000000"/>
    <n v="70403148"/>
    <n v="200074609"/>
    <n v="680630703"/>
    <n v="880705312"/>
    <n v="635705312"/>
    <d v="2015-10-26T00:00:00"/>
    <s v="Action|Adventure|Thriller"/>
    <s v="2 hr 28 min"/>
    <n v="2.4666666666666668"/>
    <s v="PG-13"/>
  </r>
  <r>
    <n v="79"/>
    <x v="77"/>
    <n v="2017"/>
    <s v="Sony Pictures Entertainment (SPE)"/>
    <n v="175000000"/>
    <n v="117027503"/>
    <n v="334201140"/>
    <n v="545965784"/>
    <n v="880166924"/>
    <n v="705166924"/>
    <d v="2017-07-05T00:00:00"/>
    <s v="Action|Adventure|Sci-Fi"/>
    <s v="2 hr 13 min"/>
    <n v="2.2166666666666668"/>
    <s v="PG-13"/>
  </r>
  <r>
    <n v="80"/>
    <x v="78"/>
    <n v="2012"/>
    <s v="Twentieth Century Fox"/>
    <n v="95000000"/>
    <n v="46629259"/>
    <n v="161321843"/>
    <n v="715922939"/>
    <n v="877244782"/>
    <n v="782244782"/>
    <d v="2012-06-27T00:00:00"/>
    <s v="Adventure|Animation|Comedy|Family"/>
    <s v="1 hr 28 min"/>
    <n v="1.4666666666666668"/>
    <s v="PG"/>
  </r>
  <r>
    <n v="81"/>
    <x v="79"/>
    <n v="2016"/>
    <s v="Warner Bros."/>
    <n v="250000000"/>
    <n v="166007347"/>
    <n v="330360194"/>
    <n v="543277334"/>
    <n v="873637528"/>
    <n v="623637528"/>
    <d v="2016-03-23T00:00:00"/>
    <s v="Action|Adventure|Sci-Fi"/>
    <s v="2 hr 31 min"/>
    <n v="2.5166666666666666"/>
    <s v="PG-13"/>
  </r>
  <r>
    <n v="82"/>
    <x v="80"/>
    <n v="2017"/>
    <s v="The H Collective"/>
    <n v="30100000"/>
    <n v="219022"/>
    <n v="2721100"/>
    <n v="867604339"/>
    <n v="870325439"/>
    <n v="840225439"/>
    <d v="2017-07-27T00:00:00"/>
    <s v="Action|Adventure|Drama|Thriller|War"/>
    <s v="2 hr 3 min"/>
    <n v="2.0499999999999998"/>
    <s v="PG-13"/>
  </r>
  <r>
    <n v="83"/>
    <x v="81"/>
    <n v="2005"/>
    <s v="Twentieth Century Fox"/>
    <n v="113000000"/>
    <n v="108435841"/>
    <n v="380270577"/>
    <n v="488119983"/>
    <n v="868390560"/>
    <n v="755390560"/>
    <d v="2005-05-18T00:00:00"/>
    <s v="Action|Adventure|Fantasy|Sci-Fi"/>
    <s v="2 hr 20 min"/>
    <n v="2.3333333333333335"/>
    <s v="PG-13"/>
  </r>
  <r>
    <n v="84"/>
    <x v="82"/>
    <n v="2013"/>
    <s v="Lionsgate"/>
    <n v="130000000"/>
    <n v="158074286"/>
    <n v="424668047"/>
    <n v="440343699"/>
    <n v="865011746"/>
    <n v="735011746"/>
    <d v="2013-11-15T00:00:00"/>
    <s v="Action|Adventure|Sci-Fi|Thriller"/>
    <s v="2 hr 26 min"/>
    <n v="2.4333333333333336"/>
    <s v="PG-13"/>
  </r>
  <r>
    <n v="85"/>
    <x v="83"/>
    <n v="2017"/>
    <s v="Walt Disney Studios Motion Pictures"/>
    <n v="200000000"/>
    <n v="146510104"/>
    <n v="389813101"/>
    <n v="473942950"/>
    <n v="863756051"/>
    <n v="663756051"/>
    <d v="2017-04-25T00:00:00"/>
    <s v="Action|Adventure|Comedy|Sci-Fi"/>
    <s v="2 hr 16 min"/>
    <n v="2.2666666666666666"/>
    <s v="PG-13"/>
  </r>
  <r>
    <n v="86"/>
    <x v="84"/>
    <n v="2022"/>
    <s v="Walt Disney Studios Motion Pictures"/>
    <m/>
    <n v="181339761"/>
    <n v="453829060"/>
    <n v="405379776"/>
    <n v="859208836"/>
    <m/>
    <d v="2017-04-25T00:00:00"/>
    <s v="Action|Adventure|Comedy|Sci-Fi"/>
    <s v="2 hr 16 min"/>
    <n v="2.2666666666666666"/>
    <s v="PG-13"/>
  </r>
  <r>
    <n v="87"/>
    <x v="85"/>
    <n v="2015"/>
    <s v="Walt Disney Studios Motion Pictures"/>
    <n v="175000000"/>
    <n v="90440272"/>
    <n v="356921711"/>
    <n v="501926308"/>
    <n v="858848019"/>
    <n v="683848019"/>
    <d v="2015-06-10T00:00:00"/>
    <s v="Adventure|Animation|Comedy|Drama|Family|Fantasy"/>
    <s v="1 hr 35 min"/>
    <n v="1.5833333333333335"/>
    <s v="PG"/>
  </r>
  <r>
    <n v="88"/>
    <x v="86"/>
    <n v="2018"/>
    <s v="Sony Pictures Entertainment (SPE)"/>
    <n v="100000000"/>
    <n v="80255756"/>
    <n v="213515506"/>
    <n v="642569645"/>
    <n v="856085151"/>
    <n v="756085151"/>
    <d v="2018-10-03T00:00:00"/>
    <s v="Action|Adventure|Sci-Fi"/>
    <s v="1 hr 52 min"/>
    <n v="1.8666666666666667"/>
    <s v="PG-13"/>
  </r>
  <r>
    <n v="89"/>
    <x v="87"/>
    <n v="2017"/>
    <s v="Walt Disney Studios Motion Pictures"/>
    <n v="180000000"/>
    <n v="122744989"/>
    <n v="315058289"/>
    <n v="540243517"/>
    <n v="855301806"/>
    <n v="675301806"/>
    <d v="2017-10-24T00:00:00"/>
    <s v="Action|Adventure|Comedy|Fantasy|Sci-Fi"/>
    <s v="2 hr 10 min"/>
    <n v="2.1666666666666665"/>
    <s v="PG-13"/>
  </r>
  <r>
    <n v="90"/>
    <x v="88"/>
    <n v="2012"/>
    <s v="Lionsgate"/>
    <n v="120000000"/>
    <n v="141067634"/>
    <n v="292324737"/>
    <n v="556269211"/>
    <n v="848593948"/>
    <n v="728593948"/>
    <d v="2012-11-14T00:00:00"/>
    <s v="Adventure|Drama|Fantasy|Romance"/>
    <s v="1 hr 55 min"/>
    <n v="1.9166666666666665"/>
    <s v="PG-13"/>
  </r>
  <r>
    <n v="91"/>
    <x v="89"/>
    <n v="2023"/>
    <s v="Walt Disney Studios Motion Pictures"/>
    <m/>
    <n v="118414021"/>
    <n v="358995815"/>
    <n v="486559962"/>
    <n v="845555777"/>
    <m/>
    <d v="2012-11-14T00:00:00"/>
    <s v="Adventure|Drama|Fantasy|Romance"/>
    <s v="1 hr 55 min"/>
    <n v="1.9166666666666665"/>
    <s v="PG-13"/>
  </r>
  <r>
    <n v="92"/>
    <x v="90"/>
    <n v="2010"/>
    <s v="Warner Bros."/>
    <n v="160000000"/>
    <n v="62785337"/>
    <n v="292587330"/>
    <n v="546443300"/>
    <n v="839030630"/>
    <n v="679030630"/>
    <d v="2010-07-15T00:00:00"/>
    <s v="Action|Adventure|Sci-Fi|Thriller"/>
    <s v="2 hr 28 min"/>
    <n v="2.4666666666666668"/>
    <s v="PG-13"/>
  </r>
  <r>
    <n v="93"/>
    <x v="91"/>
    <n v="2009"/>
    <s v="DreamWorks"/>
    <n v="200000000"/>
    <n v="108966307"/>
    <n v="402111870"/>
    <n v="434191823"/>
    <n v="836303693"/>
    <n v="636303693"/>
    <d v="2009-06-19T00:00:00"/>
    <s v="Action|Adventure|Sci-Fi"/>
    <s v="2 hr 29 min"/>
    <n v="2.4833333333333334"/>
    <s v="PG-13"/>
  </r>
  <r>
    <n v="94"/>
    <x v="92"/>
    <n v="2002"/>
    <s v="Sony Pictures Entertainment (SPE)"/>
    <n v="139000000"/>
    <n v="114844116"/>
    <n v="407022860"/>
    <n v="418002176"/>
    <n v="825025036"/>
    <n v="686025036"/>
    <d v="2002-05-03T00:00:00"/>
    <s v="Action|Adventure|Sci-Fi"/>
    <s v="2 hr 1 min"/>
    <n v="2.0166666666666666"/>
    <s v="PG-13"/>
  </r>
  <r>
    <n v="95"/>
    <x v="93"/>
    <n v="2017"/>
    <s v="Warner Bros."/>
    <n v="149000000"/>
    <n v="103251471"/>
    <n v="412845172"/>
    <n v="410009114"/>
    <n v="822854286"/>
    <n v="673854286"/>
    <d v="2017-05-30T00:00:00"/>
    <s v="Action|Adventure|Fantasy|Sci-Fi|War"/>
    <s v="2 hr 21 min"/>
    <n v="2.35"/>
    <s v="PG-13"/>
  </r>
  <r>
    <n v="96"/>
    <x v="94"/>
    <n v="2021"/>
    <s v="NA"/>
    <n v="149000000"/>
    <m/>
    <n v="822009764"/>
    <n v="822009764"/>
    <n v="822854286"/>
    <n v="673854286"/>
    <d v="2017-05-30T00:00:00"/>
    <s v="Action|Adventure|Fantasy|Sci-Fi|War"/>
    <s v="2 hr 21 min"/>
    <n v="2.35"/>
    <s v="PG-13"/>
  </r>
  <r>
    <n v="97"/>
    <x v="95"/>
    <n v="1996"/>
    <s v="Twentieth Century Fox"/>
    <n v="75000000"/>
    <n v="50228264"/>
    <n v="306169268"/>
    <n v="511231623"/>
    <n v="817400891"/>
    <n v="742400891"/>
    <d v="1996-07-03T00:00:00"/>
    <s v="Action|Adventure|Sci-Fi"/>
    <s v="2 hr 25 min"/>
    <n v="2.4166666666666665"/>
    <s v="PG-13"/>
  </r>
  <r>
    <n v="98"/>
    <x v="96"/>
    <n v="2017"/>
    <s v="Walt Disney Studios Motion Pictures"/>
    <m/>
    <n v="50802605"/>
    <n v="210460015"/>
    <n v="603877039"/>
    <n v="814337054"/>
    <m/>
    <d v="1996-07-03T00:00:00"/>
    <s v="Action|Adventure|Sci-Fi"/>
    <s v="2 hr 25 min"/>
    <n v="2.4166666666666665"/>
    <s v="PG-13"/>
  </r>
  <r>
    <n v="99"/>
    <x v="97"/>
    <n v="2016"/>
    <s v="Warner Bros."/>
    <n v="180000000"/>
    <n v="74403387"/>
    <n v="234037575"/>
    <n v="580006426"/>
    <n v="814044001"/>
    <n v="634044001"/>
    <d v="2016-11-16T00:00:00"/>
    <s v="Adventure|Family|Fantasy"/>
    <s v="2 hr 12 min"/>
    <n v="2.2000000000000002"/>
    <s v="PG-13"/>
  </r>
  <r>
    <n v="100"/>
    <x v="98"/>
    <n v="2007"/>
    <s v="DreamWorks"/>
    <n v="160000000"/>
    <n v="121629270"/>
    <n v="322719944"/>
    <n v="490647436"/>
    <n v="813367380"/>
    <n v="653367380"/>
    <d v="2007-05-17T00:00:00"/>
    <s v="Adventure|Animation|Comedy|Family|Fantasy|Romance"/>
    <s v="1 hr 33 min"/>
    <n v="1.55"/>
    <s v="PG"/>
  </r>
  <r>
    <n v="101"/>
    <x v="99"/>
    <n v="2019"/>
    <s v="Sony Pictures Entertainment (SPE)"/>
    <n v="125000000"/>
    <n v="59251543"/>
    <n v="320314960"/>
    <n v="481378969"/>
    <n v="801693929"/>
    <n v="676693929"/>
    <d v="2019-12-04T00:00:00"/>
    <s v="Action|Adventure|Comedy|Fantasy"/>
    <s v="2 hr 3 min"/>
    <n v="2.0499999999999998"/>
    <s v="PG-13"/>
  </r>
  <r>
    <n v="102"/>
    <x v="100"/>
    <n v="2004"/>
    <s v="Warner Bros."/>
    <n v="130000000"/>
    <n v="93687367"/>
    <n v="250105651"/>
    <n v="547752679"/>
    <n v="797858331"/>
    <n v="667858331"/>
    <d v="2004-06-02T00:00:00"/>
    <s v="Adventure|Family|Fantasy|Mystery"/>
    <s v="2 hr 22 min"/>
    <n v="2.3666666666666667"/>
    <s v="PG"/>
  </r>
  <r>
    <n v="103"/>
    <x v="101"/>
    <n v="2017"/>
    <s v="Walt Disney Studios Motion Pictures"/>
    <n v="230000000"/>
    <n v="62983253"/>
    <n v="172558876"/>
    <n v="623363422"/>
    <n v="795922298"/>
    <n v="565922298"/>
    <d v="2017-05-24T00:00:00"/>
    <s v="Action|Adventure|Fantasy"/>
    <s v="2 hr 9 min"/>
    <n v="2.15"/>
    <s v="PG-13"/>
  </r>
  <r>
    <n v="104"/>
    <x v="102"/>
    <n v="1982"/>
    <s v="Universal Pictures"/>
    <n v="10500000"/>
    <n v="11835389"/>
    <n v="437141279"/>
    <n v="304203888"/>
    <n v="792910554"/>
    <n v="782410554"/>
    <d v="1982-06-11T00:00:00"/>
    <s v="Adventure|Family|Sci-Fi"/>
    <s v="1 hr 55 min"/>
    <n v="1.9166666666666665"/>
    <s v="PG"/>
  </r>
  <r>
    <n v="105"/>
    <x v="103"/>
    <n v="2018"/>
    <s v="Paramount Pictures"/>
    <n v="178000000"/>
    <n v="61236534"/>
    <n v="220159104"/>
    <n v="571498294"/>
    <n v="791657398"/>
    <n v="613657398"/>
    <d v="2018-07-25T00:00:00"/>
    <s v="Action|Adventure|Thriller"/>
    <s v="2 hr 27 min"/>
    <n v="2.4500000000000002"/>
    <s v="PG-13"/>
  </r>
  <r>
    <n v="106"/>
    <x v="104"/>
    <n v="2009"/>
    <s v="Sony Pictures Entertainment (SPE)"/>
    <n v="200000000"/>
    <n v="65237614"/>
    <n v="166112167"/>
    <n v="625105659"/>
    <n v="791217826"/>
    <n v="591217826"/>
    <d v="2009-11-11T00:00:00"/>
    <s v="Action|Adventure|Sci-Fi"/>
    <s v="2 hr 38 min"/>
    <n v="2.6333333333333333"/>
    <s v="PG-13"/>
  </r>
  <r>
    <n v="107"/>
    <x v="105"/>
    <n v="2008"/>
    <s v="Paramount Pictures"/>
    <n v="185000000"/>
    <n v="100137835"/>
    <n v="317101119"/>
    <n v="473552823"/>
    <n v="790653942"/>
    <n v="605653942"/>
    <d v="2008-05-21T00:00:00"/>
    <s v="Action|Adventure"/>
    <s v="2 hr 2 min"/>
    <n v="2.0333333333333332"/>
    <s v="PG-13"/>
  </r>
  <r>
    <n v="108"/>
    <x v="106"/>
    <n v="2004"/>
    <s v="Sony Pictures Entertainment (SPE)"/>
    <n v="200000000"/>
    <n v="88156227"/>
    <n v="373585825"/>
    <n v="415390628"/>
    <n v="788976453"/>
    <n v="588976453"/>
    <d v="2004-06-30T00:00:00"/>
    <s v="Action|Adventure|Sci-Fi"/>
    <s v="2 hr 7 min"/>
    <n v="2.1166666666666667"/>
    <s v="PG-13"/>
  </r>
  <r>
    <n v="109"/>
    <x v="107"/>
    <n v="2013"/>
    <s v="Universal Pictures"/>
    <n v="160000000"/>
    <n v="97375245"/>
    <n v="238679850"/>
    <n v="550001118"/>
    <n v="788680968"/>
    <n v="628680968"/>
    <d v="2013-05-17T00:00:00"/>
    <s v="Action|Adventure|Crime|Thriller"/>
    <s v="2 hr 10 min"/>
    <n v="2.1666666666666665"/>
    <s v="PG-13"/>
  </r>
  <r>
    <n v="110"/>
    <x v="108"/>
    <n v="2018"/>
    <s v="Twentieth Century Fox"/>
    <n v="110000000"/>
    <n v="125507153"/>
    <n v="324591735"/>
    <n v="461304874"/>
    <n v="785896609"/>
    <n v="675896609"/>
    <d v="2018-05-16T00:00:00"/>
    <s v="Action|Adventure|Comedy|Sci-Fi"/>
    <s v="1 hr 59 min"/>
    <n v="1.9833333333333334"/>
    <s v="R"/>
  </r>
  <r>
    <n v="111"/>
    <x v="109"/>
    <n v="2016"/>
    <s v="Twentieth Century Fox"/>
    <n v="58000000"/>
    <n v="132434639"/>
    <n v="363070709"/>
    <n v="419766082"/>
    <n v="782836791"/>
    <n v="724836791"/>
    <d v="2016-02-09T00:00:00"/>
    <s v="Action|Comedy"/>
    <s v="1 hr 48 min"/>
    <n v="1.8"/>
    <s v="R"/>
  </r>
  <r>
    <n v="112"/>
    <x v="110"/>
    <n v="1977"/>
    <s v="Twentieth Century Fox"/>
    <n v="11000000"/>
    <n v="1554475"/>
    <n v="460998507"/>
    <n v="195751992"/>
    <n v="775398007"/>
    <n v="764398007"/>
    <d v="1977-05-25T00:00:00"/>
    <s v="Action|Adventure|Fantasy|Sci-Fi"/>
    <s v="2 hr 1 min"/>
    <n v="2.0166666666666666"/>
    <s v="PG"/>
  </r>
  <r>
    <n v="113"/>
    <x v="111"/>
    <n v="2021"/>
    <s v="Metro-Goldwyn-Mayer (MGM)"/>
    <m/>
    <n v="55225007"/>
    <n v="160891007"/>
    <n v="613262000"/>
    <n v="774153007"/>
    <m/>
    <d v="1977-05-25T00:00:00"/>
    <s v="Action|Adventure|Fantasy|Sci-Fi"/>
    <s v="2 hr 1 min"/>
    <n v="2.0166666666666666"/>
    <s v="PG"/>
  </r>
  <r>
    <n v="114"/>
    <x v="112"/>
    <n v="2014"/>
    <s v="Walt Disney Studios Motion Pictures"/>
    <n v="170000000"/>
    <n v="94320883"/>
    <n v="333718600"/>
    <n v="439631547"/>
    <n v="773350147"/>
    <n v="603350147"/>
    <d v="2014-07-30T00:00:00"/>
    <s v="Action|Adventure|Comedy|Sci-Fi"/>
    <s v="2 hr 1 min"/>
    <n v="2.0166666666666666"/>
    <s v="PG-13"/>
  </r>
  <r>
    <n v="115"/>
    <x v="113"/>
    <n v="2022"/>
    <s v="Warner Bros."/>
    <m/>
    <n v="134008624"/>
    <n v="369345583"/>
    <n v="401617000"/>
    <n v="770962583"/>
    <m/>
    <d v="2014-07-30T00:00:00"/>
    <s v="Action|Adventure|Comedy|Sci-Fi"/>
    <s v="2 hr 1 min"/>
    <n v="2.0166666666666666"/>
    <s v="PG-13"/>
  </r>
  <r>
    <n v="116"/>
    <x v="114"/>
    <n v="2022"/>
    <s v="Walt Disney Studios Motion Pictures"/>
    <m/>
    <n v="144165107"/>
    <n v="343256830"/>
    <n v="417671251"/>
    <n v="760928081"/>
    <m/>
    <d v="2014-07-30T00:00:00"/>
    <s v="Action|Adventure|Comedy|Sci-Fi"/>
    <s v="2 hr 1 min"/>
    <n v="2.0166666666666666"/>
    <s v="PG-13"/>
  </r>
  <r>
    <n v="117"/>
    <x v="115"/>
    <n v="2019"/>
    <s v="Universal Pictures"/>
    <n v="200000000"/>
    <n v="60038950"/>
    <n v="173956935"/>
    <n v="586775991"/>
    <n v="760732926"/>
    <n v="560732926"/>
    <d v="2019-07-01T00:00:00"/>
    <s v="Action|Adventure|Thriller"/>
    <s v="2 hr 17 min"/>
    <n v="2.2833333333333332"/>
    <s v="PG-13"/>
  </r>
  <r>
    <n v="118"/>
    <x v="116"/>
    <n v="2006"/>
    <s v="Sony Pictures Entertainment (SPE)"/>
    <n v="125000000"/>
    <n v="77073388"/>
    <n v="217536138"/>
    <n v="542470807"/>
    <n v="760006945"/>
    <n v="635006945"/>
    <d v="2006-05-17T00:00:00"/>
    <s v="Mystery|Thriller"/>
    <s v="2 hr 29 min"/>
    <n v="2.4833333333333334"/>
    <s v="PG-13"/>
  </r>
  <r>
    <n v="119"/>
    <x v="117"/>
    <n v="2014"/>
    <s v="Walt Disney Studios Motion Pictures"/>
    <n v="180000000"/>
    <n v="69431298"/>
    <n v="241410378"/>
    <n v="518443307"/>
    <n v="759853685"/>
    <n v="579853685"/>
    <d v="2014-05-28T00:00:00"/>
    <s v="Adventure|Family|Fantasy|Romance"/>
    <s v="1 hr 37 min"/>
    <n v="1.6166666666666667"/>
    <s v="PG"/>
  </r>
  <r>
    <n v="120"/>
    <x v="118"/>
    <n v="2012"/>
    <s v="Sony Pictures Entertainment (SPE)"/>
    <n v="230000000"/>
    <n v="62004688"/>
    <n v="262030663"/>
    <n v="495900000"/>
    <n v="757930663"/>
    <n v="527930663"/>
    <d v="2012-06-28T00:00:00"/>
    <s v="Action|Adventure|Sci-Fi"/>
    <s v="2 hr 16 min"/>
    <n v="2.2666666666666666"/>
    <s v="PG-13"/>
  </r>
  <r>
    <n v="121"/>
    <x v="119"/>
    <n v="2014"/>
    <s v="Lionsgate"/>
    <n v="125000000"/>
    <n v="121897634"/>
    <n v="337135885"/>
    <n v="418220826"/>
    <n v="755356711"/>
    <n v="630356711"/>
    <d v="2014-11-19T00:00:00"/>
    <s v="Action|Adventure|Sci-Fi|Thriller"/>
    <s v="2 hr 3 min"/>
    <n v="2.0499999999999998"/>
    <s v="PG-13"/>
  </r>
  <r>
    <n v="122"/>
    <x v="120"/>
    <n v="2010"/>
    <s v="DreamWorks"/>
    <n v="165000000"/>
    <n v="70838207"/>
    <n v="238736787"/>
    <n v="513864080"/>
    <n v="752600867"/>
    <n v="587600867"/>
    <d v="2010-05-20T00:00:00"/>
    <s v="Adventure|Animation|Comedy|Family|Fantasy|Romance"/>
    <s v="1 hr 35 min"/>
    <n v="1.5833333333333335"/>
    <s v="PG"/>
  </r>
  <r>
    <n v="123"/>
    <x v="121"/>
    <n v="2013"/>
    <s v="Warner Bros."/>
    <n v="100000000"/>
    <n v="55785112"/>
    <n v="274092705"/>
    <n v="473957244"/>
    <n v="748049949"/>
    <n v="648049949"/>
    <d v="2013-10-03T00:00:00"/>
    <s v="Drama|Sci-Fi|Thriller"/>
    <s v="1 hr 31 min"/>
    <n v="1.5166666666666666"/>
    <s v="PG-13"/>
  </r>
  <r>
    <n v="124"/>
    <x v="122"/>
    <n v="2012"/>
    <s v="DreamWorks"/>
    <n v="145000000"/>
    <n v="60316738"/>
    <n v="216391482"/>
    <n v="530529792"/>
    <n v="746921274"/>
    <n v="601921274"/>
    <d v="2012-06-06T00:00:00"/>
    <s v="Adventure|Animation|Comedy|Family"/>
    <s v="1 hr 35 min"/>
    <n v="1.5833333333333335"/>
    <s v="PG"/>
  </r>
  <r>
    <n v="125"/>
    <x v="123"/>
    <n v="2016"/>
    <s v="Warner Bros."/>
    <n v="175000000"/>
    <n v="133682248"/>
    <n v="325100054"/>
    <n v="421746840"/>
    <n v="746846894"/>
    <n v="571846894"/>
    <d v="2016-08-03T00:00:00"/>
    <s v="Action|Adventure|Fantasy|Sci-Fi"/>
    <s v="2 hr 3 min"/>
    <n v="2.0499999999999998"/>
    <s v="PG-13"/>
  </r>
  <r>
    <n v="126"/>
    <x v="124"/>
    <n v="2014"/>
    <s v="Twentieth Century Fox"/>
    <n v="200000000"/>
    <n v="90823660"/>
    <n v="233921534"/>
    <n v="512124166"/>
    <n v="746045700"/>
    <n v="546045700"/>
    <d v="2014-05-21T00:00:00"/>
    <s v="Action|Adventure|Sci-Fi|Thriller"/>
    <s v="2 hr 12 min"/>
    <n v="2.2000000000000002"/>
    <s v="PG-13"/>
  </r>
  <r>
    <n v="127"/>
    <x v="125"/>
    <n v="2005"/>
    <s v="Walt Disney Studios Motion Pictures"/>
    <n v="180000000"/>
    <n v="65556312"/>
    <n v="291710957"/>
    <n v="453302158"/>
    <n v="745013115"/>
    <n v="565013115"/>
    <d v="2005-12-07T00:00:00"/>
    <s v="Adventure|Family|Fantasy"/>
    <s v="2 hr 23 min"/>
    <n v="2.3833333333333333"/>
    <s v="PG"/>
  </r>
  <r>
    <n v="128"/>
    <x v="126"/>
    <n v="2013"/>
    <s v="Walt Disney Studios Motion Pictures"/>
    <m/>
    <n v="82429469"/>
    <n v="268492764"/>
    <n v="475066881"/>
    <n v="743559645"/>
    <m/>
    <d v="2005-12-07T00:00:00"/>
    <s v="Adventure|Family|Fantasy"/>
    <s v="2 hr 23 min"/>
    <n v="2.3833333333333333"/>
    <s v="PG"/>
  </r>
  <r>
    <n v="129"/>
    <x v="127"/>
    <n v="2003"/>
    <s v="Warner Bros."/>
    <n v="150000000"/>
    <n v="91774413"/>
    <n v="281576461"/>
    <n v="460271476"/>
    <n v="741847937"/>
    <n v="591847937"/>
    <d v="2003-05-15T00:00:00"/>
    <s v="Action|Sci-Fi"/>
    <s v="2 hr 18 min"/>
    <n v="2.2999999999999998"/>
    <s v="R"/>
  </r>
  <r>
    <n v="130"/>
    <x v="128"/>
    <n v="2009"/>
    <s v="Walt Disney Studios Motion Pictures"/>
    <n v="175000000"/>
    <n v="68108790"/>
    <n v="293004164"/>
    <n v="442094938"/>
    <n v="735099102"/>
    <n v="560099102"/>
    <d v="2009-05-28T00:00:00"/>
    <s v="Adventure|Animation|Comedy|Drama|Family"/>
    <s v="1 hr 36 min"/>
    <n v="1.6"/>
    <s v="PG"/>
  </r>
  <r>
    <n v="131"/>
    <x v="129"/>
    <n v="2019"/>
    <s v="Well Go USA Entertainment"/>
    <m/>
    <n v="1015755"/>
    <n v="3695533"/>
    <n v="722568541"/>
    <n v="726264074"/>
    <m/>
    <d v="2009-05-28T00:00:00"/>
    <s v="Adventure|Animation|Comedy|Drama|Family"/>
    <s v="1 hr 36 min"/>
    <n v="1.6"/>
    <s v="PG"/>
  </r>
  <r>
    <n v="132"/>
    <x v="130"/>
    <n v="2021"/>
    <s v="Universal Pictures"/>
    <m/>
    <n v="70043165"/>
    <n v="173005945"/>
    <n v="553223556"/>
    <n v="726229501"/>
    <m/>
    <d v="2009-05-28T00:00:00"/>
    <s v="Adventure|Animation|Comedy|Drama|Family"/>
    <s v="1 hr 36 min"/>
    <n v="1.6"/>
    <s v="PG"/>
  </r>
  <r>
    <n v="133"/>
    <x v="131"/>
    <n v="2014"/>
    <s v="Walt Disney Studios Motion Pictures"/>
    <n v="170000000"/>
    <n v="95023721"/>
    <n v="259766572"/>
    <n v="454654931"/>
    <n v="714421503"/>
    <n v="544421503"/>
    <d v="2014-03-26T00:00:00"/>
    <s v="Action|Adventure|Sci-Fi|Thriller"/>
    <s v="2 hr 16 min"/>
    <n v="2.2666666666666666"/>
    <s v="PG-13"/>
  </r>
  <r>
    <n v="134"/>
    <x v="132"/>
    <n v="2011"/>
    <s v="Summit Entertainment"/>
    <n v="110000000"/>
    <n v="138122261"/>
    <n v="281287133"/>
    <n v="430918723"/>
    <n v="712205856"/>
    <n v="602205856"/>
    <d v="2011-11-16T00:00:00"/>
    <s v="Adventure|Drama|Fantasy|Romance|Thriller"/>
    <s v="1 hr 57 min"/>
    <n v="1.95"/>
    <s v="PG-13"/>
  </r>
  <r>
    <n v="135"/>
    <x v="133"/>
    <n v="2009"/>
    <s v="Summit Entertainment"/>
    <n v="50000000"/>
    <n v="142839137"/>
    <n v="297816253"/>
    <n v="413209228"/>
    <n v="711025481"/>
    <n v="661025481"/>
    <d v="2009-11-18T00:00:00"/>
    <s v="Adventure|Drama|Fantasy|Romance"/>
    <s v="2 hr 10 min"/>
    <n v="2.1666666666666665"/>
    <s v="PG-13"/>
  </r>
  <r>
    <n v="136"/>
    <x v="134"/>
    <n v="2014"/>
    <s v="Twentieth Century Fox"/>
    <n v="170000000"/>
    <n v="72611427"/>
    <n v="208545589"/>
    <n v="502098977"/>
    <n v="710644566"/>
    <n v="540644566"/>
    <d v="2014-07-09T00:00:00"/>
    <s v="Action|Adventure|Drama|Sci-Fi|Thriller"/>
    <s v="2 hr 10 min"/>
    <n v="2.1666666666666665"/>
    <s v="PG-13"/>
  </r>
  <r>
    <n v="137"/>
    <x v="135"/>
    <n v="2007"/>
    <s v="DreamWorks"/>
    <n v="150000000"/>
    <n v="70502384"/>
    <n v="319246193"/>
    <n v="390463587"/>
    <n v="709709780"/>
    <n v="559709780"/>
    <d v="2007-06-28T00:00:00"/>
    <s v="Action|Adventure|Sci-Fi"/>
    <s v="2 hr 24 min"/>
    <n v="2.4"/>
    <s v="PG-13"/>
  </r>
  <r>
    <n v="138"/>
    <x v="136"/>
    <n v="2014"/>
    <s v="Sony Pictures Entertainment (SPE)"/>
    <m/>
    <n v="91608337"/>
    <n v="202853933"/>
    <n v="506128390"/>
    <n v="708982323"/>
    <m/>
    <d v="2007-06-28T00:00:00"/>
    <s v="Action|Adventure|Sci-Fi"/>
    <s v="2 hr 24 min"/>
    <n v="2.4"/>
    <s v="PG-13"/>
  </r>
  <r>
    <n v="139"/>
    <x v="137"/>
    <n v="2023"/>
    <s v="Universal Pictures"/>
    <m/>
    <n v="67017410"/>
    <n v="145960660"/>
    <n v="558749000"/>
    <n v="704709660"/>
    <m/>
    <d v="2007-06-28T00:00:00"/>
    <s v="Action|Adventure|Sci-Fi"/>
    <s v="2 hr 24 min"/>
    <n v="2.4"/>
    <s v="PG-13"/>
  </r>
  <r>
    <n v="140"/>
    <x v="138"/>
    <n v="2014"/>
    <s v="Paramount Pictures"/>
    <n v="165000000"/>
    <n v="47510360"/>
    <n v="188020017"/>
    <n v="515150820"/>
    <n v="703170837"/>
    <n v="538170837"/>
    <d v="2014-11-05T00:00:00"/>
    <s v="Adventure|Drama|Sci-Fi"/>
    <s v="2 hr 49 min"/>
    <n v="2.8166666666666664"/>
    <s v="PG-13"/>
  </r>
  <r>
    <n v="141"/>
    <x v="139"/>
    <n v="2017"/>
    <s v="Warner Bros."/>
    <n v="35000000"/>
    <n v="123403419"/>
    <n v="328874981"/>
    <n v="372967570"/>
    <n v="701842551"/>
    <n v="666842551"/>
    <d v="2017-09-06T00:00:00"/>
    <s v="Horror"/>
    <s v="2 hr 15 min"/>
    <n v="2.25"/>
    <s v="R"/>
  </r>
  <r>
    <n v="142"/>
    <x v="140"/>
    <n v="2019"/>
    <s v="CMC Pictures"/>
    <m/>
    <n v="1685287"/>
    <n v="5971413"/>
    <n v="694021099"/>
    <n v="699992512"/>
    <m/>
    <d v="2017-09-06T00:00:00"/>
    <s v="Horror"/>
    <s v="2 hr 15 min"/>
    <n v="2.25"/>
    <s v="R"/>
  </r>
  <r>
    <n v="143"/>
    <x v="141"/>
    <n v="2010"/>
    <s v="Summit Entertainment"/>
    <n v="68000000"/>
    <n v="64832191"/>
    <n v="300531751"/>
    <n v="397978074"/>
    <n v="698509825"/>
    <n v="630509825"/>
    <d v="2010-06-30T00:00:00"/>
    <s v="Action|Adventure|Drama|Fantasy|Romance|Thriller"/>
    <s v="2 hr 4 min"/>
    <n v="2.0666666666666669"/>
    <s v="PG-13"/>
  </r>
  <r>
    <n v="144"/>
    <x v="142"/>
    <n v="2011"/>
    <s v="Paramount Pictures"/>
    <n v="145000000"/>
    <n v="12785204"/>
    <n v="209397903"/>
    <n v="485315477"/>
    <n v="694713380"/>
    <n v="549713380"/>
    <d v="2011-12-14T00:00:00"/>
    <s v="Action|Adventure|Thriller"/>
    <s v="2 hr 12 min"/>
    <n v="2.2000000000000002"/>
    <s v="PG-13"/>
  </r>
  <r>
    <n v="145"/>
    <x v="143"/>
    <n v="2008"/>
    <s v="Universal Pictures"/>
    <n v="52000000"/>
    <n v="27751240"/>
    <n v="144169664"/>
    <n v="550308728"/>
    <n v="694478392"/>
    <n v="642478392"/>
    <d v="2008-06-27T00:00:00"/>
    <s v="Comedy|Musical|Romance"/>
    <s v="1 hr 48 min"/>
    <n v="1.8"/>
    <s v="PG-13"/>
  </r>
  <r>
    <n v="146"/>
    <x v="144"/>
    <n v="2012"/>
    <s v="Lionsgate"/>
    <n v="78000000"/>
    <n v="152535747"/>
    <n v="408010692"/>
    <n v="286384032"/>
    <n v="694394724"/>
    <n v="616394724"/>
    <d v="2012-03-08T00:00:00"/>
    <s v="Action|Adventure|Sci-Fi|Thriller"/>
    <s v="2 hr 22 min"/>
    <n v="2.3666666666666667"/>
    <s v="PG-13"/>
  </r>
  <r>
    <n v="147"/>
    <x v="145"/>
    <n v="2023"/>
    <s v="Columbia Pictures"/>
    <m/>
    <n v="120663589"/>
    <n v="381311319"/>
    <n v="308499543"/>
    <n v="689810862"/>
    <m/>
    <d v="2012-03-08T00:00:00"/>
    <s v="Action|Adventure|Sci-Fi|Thriller"/>
    <s v="2 hr 22 min"/>
    <n v="2.3666666666666667"/>
    <s v="PG-13"/>
  </r>
  <r>
    <n v="148"/>
    <x v="146"/>
    <n v="2016"/>
    <s v="Walt Disney Studios Motion Pictures"/>
    <m/>
    <n v="56631401"/>
    <n v="248757044"/>
    <n v="438471864"/>
    <n v="687228908"/>
    <m/>
    <d v="2012-03-08T00:00:00"/>
    <s v="Action|Adventure|Sci-Fi|Thriller"/>
    <s v="2 hr 22 min"/>
    <n v="2.3666666666666667"/>
    <s v="PG-13"/>
  </r>
  <r>
    <n v="149"/>
    <x v="147"/>
    <n v="2021"/>
    <s v="Warner Bros."/>
    <m/>
    <m/>
    <n v="686257563"/>
    <n v="686257563"/>
    <n v="687228908"/>
    <m/>
    <d v="2012-03-08T00:00:00"/>
    <s v="Action|Adventure|Sci-Fi|Thriller"/>
    <s v="2 hr 22 min"/>
    <n v="2.3666666666666667"/>
    <s v="PG-13"/>
  </r>
  <r>
    <n v="150"/>
    <x v="148"/>
    <n v="2015"/>
    <s v="Paramount Pictures"/>
    <n v="150000000"/>
    <n v="55520089"/>
    <n v="195042377"/>
    <n v="487674259"/>
    <n v="682716636"/>
    <n v="532716636"/>
    <d v="2015-07-24T00:00:00"/>
    <s v="Action|Adventure|Thriller"/>
    <s v="2 hr 11 min"/>
    <n v="2.1833333333333331"/>
    <s v="PG-13"/>
  </r>
  <r>
    <n v="151"/>
    <x v="149"/>
    <n v="1994"/>
    <s v="Paramount Pictures"/>
    <n v="55000000"/>
    <n v="24450602"/>
    <n v="330455270"/>
    <n v="347771195"/>
    <n v="678226465"/>
    <n v="623226465"/>
    <d v="1994-07-06T00:00:00"/>
    <s v="Drama|Romance"/>
    <s v="2 hr 22 min"/>
    <n v="2.3666666666666667"/>
    <s v="PG-13"/>
  </r>
  <r>
    <n v="152"/>
    <x v="150"/>
    <n v="2016"/>
    <s v="Walt Disney Studios Motion Pictures"/>
    <n v="165000000"/>
    <n v="85058311"/>
    <n v="232641920"/>
    <n v="445154156"/>
    <n v="677796076"/>
    <n v="512796076"/>
    <d v="2016-10-25T00:00:00"/>
    <s v="Action|Adventure|Fantasy|Sci-Fi"/>
    <s v="1 hr 55 min"/>
    <n v="1.9166666666666665"/>
    <s v="PG-13"/>
  </r>
  <r>
    <n v="153"/>
    <x v="151"/>
    <n v="1999"/>
    <s v="Walt Disney Studios Motion Pictures"/>
    <n v="40000000"/>
    <n v="26681262"/>
    <n v="293506292"/>
    <n v="379300140"/>
    <n v="672806432"/>
    <n v="632806432"/>
    <d v="1999-08-06T00:00:00"/>
    <s v="Drama|Mystery|Thriller"/>
    <s v="1 hr 47 min"/>
    <n v="1.7833333333333332"/>
    <s v="PG-13"/>
  </r>
  <r>
    <n v="154"/>
    <x v="152"/>
    <n v="2013"/>
    <s v="Warner Bros."/>
    <n v="225000000"/>
    <n v="116619362"/>
    <n v="291045518"/>
    <n v="377000000"/>
    <n v="668045518"/>
    <n v="443045518"/>
    <d v="2013-06-12T00:00:00"/>
    <s v="Action|Adventure|Sci-Fi"/>
    <s v="2 hr 23 min"/>
    <n v="2.3833333333333333"/>
    <s v="PG-13"/>
  </r>
  <r>
    <n v="155"/>
    <x v="153"/>
    <n v="2006"/>
    <s v="Twentieth Century Fox"/>
    <n v="80000000"/>
    <n v="68033544"/>
    <n v="195330621"/>
    <n v="471763885"/>
    <n v="667094506"/>
    <n v="587094506"/>
    <d v="2006-03-29T00:00:00"/>
    <s v="Adventure|Animation|Comedy|Family"/>
    <s v="1 hr 31 min"/>
    <n v="1.5166666666666666"/>
    <s v="PG"/>
  </r>
  <r>
    <n v="156"/>
    <x v="154"/>
    <n v="2011"/>
    <s v="DreamWorks"/>
    <n v="150000000"/>
    <n v="47656302"/>
    <n v="165249063"/>
    <n v="500443218"/>
    <n v="665692281"/>
    <n v="515692281"/>
    <d v="2011-05-26T00:00:00"/>
    <s v="Action|Adventure|Animation|Comedy|Drama|Family|Fantasy"/>
    <s v="1 hr 30 min"/>
    <n v="1.5"/>
    <s v="PG"/>
  </r>
  <r>
    <n v="157"/>
    <x v="155"/>
    <n v="2017"/>
    <s v="Warner Bros."/>
    <m/>
    <n v="93842239"/>
    <n v="229024295"/>
    <n v="428902692"/>
    <n v="657926987"/>
    <m/>
    <d v="2011-05-26T00:00:00"/>
    <s v="Action|Adventure|Animation|Comedy|Drama|Family|Fantasy"/>
    <s v="1 hr 30 min"/>
    <n v="1.5"/>
    <s v="PG"/>
  </r>
  <r>
    <n v="158"/>
    <x v="156"/>
    <n v="2014"/>
    <s v="Walt Disney Studios Motion Pictures"/>
    <n v="165000000"/>
    <n v="56215889"/>
    <n v="222527828"/>
    <n v="435341858"/>
    <n v="657869686"/>
    <n v="492869686"/>
    <d v="2014-10-25T00:00:00"/>
    <s v="Action|Adventure|Animation|Comedy|Drama|Family|Fantasy|Sci-Fi"/>
    <s v="1 hr 42 min"/>
    <n v="1.7"/>
    <s v="PG"/>
  </r>
  <r>
    <n v="159"/>
    <x v="157"/>
    <n v="2018"/>
    <s v="Warner Bros."/>
    <n v="200000000"/>
    <n v="62163104"/>
    <n v="159555901"/>
    <n v="495300000"/>
    <n v="654855901"/>
    <n v="454855901"/>
    <d v="2018-10-12T00:00:00"/>
    <s v="Adventure|Family|Fantasy"/>
    <s v="2 hr 14 min"/>
    <n v="2.2333333333333334"/>
    <s v="PG-13"/>
  </r>
  <r>
    <n v="160"/>
    <x v="158"/>
    <n v="2003"/>
    <s v="Walt Disney Studios Motion Pictures"/>
    <n v="140000000"/>
    <n v="46630690"/>
    <n v="305413918"/>
    <n v="348850097"/>
    <n v="654264015"/>
    <n v="514264015"/>
    <d v="2003-07-09T00:00:00"/>
    <s v="Action|Adventure|Fantasy"/>
    <s v="2 hr 23 min"/>
    <n v="2.3833333333333333"/>
    <s v="PG-13"/>
  </r>
  <r>
    <n v="161"/>
    <x v="159"/>
    <n v="2012"/>
    <s v="Sony Pictures Entertainment (SPE)"/>
    <n v="225000000"/>
    <n v="54592779"/>
    <n v="179020854"/>
    <n v="475192631"/>
    <n v="654213485"/>
    <n v="429213485"/>
    <d v="2012-05-23T00:00:00"/>
    <s v="Action|Adventure|Comedy|Sci-Fi"/>
    <s v="1 hr 46 min"/>
    <n v="1.7666666666666666"/>
    <s v="PG-13"/>
  </r>
  <r>
    <n v="162"/>
    <x v="160"/>
    <n v="2002"/>
    <s v="Twentieth Century Fox"/>
    <n v="115000000"/>
    <n v="80027814"/>
    <n v="310676740"/>
    <n v="343103230"/>
    <n v="653779970"/>
    <n v="538779970"/>
    <d v="2002-05-16T00:00:00"/>
    <s v="Action|Adventure|Fantasy|Sci-Fi"/>
    <s v="2 hr 22 min"/>
    <n v="2.3666666666666667"/>
    <s v="PG"/>
  </r>
  <r>
    <n v="163"/>
    <x v="161"/>
    <n v="2015"/>
    <s v="Lionsgate"/>
    <n v="160000000"/>
    <n v="102665981"/>
    <n v="281723902"/>
    <n v="371704359"/>
    <n v="653428261"/>
    <n v="493428261"/>
    <d v="2015-11-18T00:00:00"/>
    <s v="Action|Adventure|Sci-Fi|Thriller"/>
    <s v="2 hr 17 min"/>
    <n v="2.2833333333333332"/>
    <s v="PG-13"/>
  </r>
  <r>
    <n v="164"/>
    <x v="162"/>
    <n v="2013"/>
    <s v="Walt Disney Studios Motion Pictures"/>
    <n v="170000000"/>
    <n v="85737841"/>
    <n v="206362140"/>
    <n v="438421000"/>
    <n v="644783140"/>
    <n v="474783140"/>
    <d v="2013-10-30T00:00:00"/>
    <s v="Action|Adventure|Fantasy"/>
    <s v="1 hr 52 min"/>
    <n v="1.8666666666666667"/>
    <s v="PG-13"/>
  </r>
  <r>
    <n v="165"/>
    <x v="163"/>
    <n v="2016"/>
    <s v="Universal Pictures"/>
    <n v="75000000"/>
    <n v="35258145"/>
    <n v="270578425"/>
    <n v="363759959"/>
    <n v="634338384"/>
    <n v="559338384"/>
    <d v="2016-12-02T00:00:00"/>
    <s v="Animation|Comedy|Family|Musical"/>
    <s v="1 hr 48 min"/>
    <n v="1.8"/>
    <s v="PG"/>
  </r>
  <r>
    <n v="166"/>
    <x v="164"/>
    <n v="2008"/>
    <s v="DreamWorks"/>
    <n v="130000000"/>
    <n v="60239130"/>
    <n v="215771591"/>
    <n v="416311606"/>
    <n v="632083197"/>
    <n v="502083197"/>
    <d v="2008-06-05T00:00:00"/>
    <s v="Action|Adventure|Animation|Comedy|Family|Fantasy"/>
    <s v="1 hr 32 min"/>
    <n v="1.5333333333333332"/>
    <s v="PG"/>
  </r>
  <r>
    <n v="167"/>
    <x v="165"/>
    <n v="2004"/>
    <s v="Walt Disney Studios Motion Pictures"/>
    <n v="92000000"/>
    <n v="70467623"/>
    <n v="261441092"/>
    <n v="370165961"/>
    <n v="631607053"/>
    <n v="539607053"/>
    <d v="2004-11-05T00:00:00"/>
    <s v="Action|Adventure|Animation|Family"/>
    <s v="1 hr 55 min"/>
    <n v="1.9166666666666665"/>
    <s v="PG"/>
  </r>
  <r>
    <n v="168"/>
    <x v="166"/>
    <n v="2015"/>
    <s v="Twentieth Century Fox"/>
    <n v="108000000"/>
    <n v="54308575"/>
    <n v="228433663"/>
    <n v="402187155"/>
    <n v="630620818"/>
    <n v="522620818"/>
    <d v="2015-09-30T00:00:00"/>
    <s v="Adventure|Drama|Sci-Fi"/>
    <s v="2 hr 24 min"/>
    <n v="2.4"/>
    <s v="PG-13"/>
  </r>
  <r>
    <n v="169"/>
    <x v="167"/>
    <n v="2008"/>
    <s v="Sony Pictures Entertainment (SPE)"/>
    <n v="150000000"/>
    <n v="62603879"/>
    <n v="227946274"/>
    <n v="401497154"/>
    <n v="629443428"/>
    <n v="479443428"/>
    <d v="2008-07-02T00:00:00"/>
    <s v="Action|Comedy|Drama|Fantasy"/>
    <s v="1 hr 32 min"/>
    <n v="1.5333333333333332"/>
    <s v="PG-13"/>
  </r>
  <r>
    <n v="170"/>
    <x v="168"/>
    <n v="2022"/>
    <s v="CMC Pictures"/>
    <m/>
    <n v="42707"/>
    <n v="117294"/>
    <n v="626454403"/>
    <n v="626571697"/>
    <m/>
    <d v="2008-07-02T00:00:00"/>
    <s v="Action|Comedy|Drama|Fantasy"/>
    <s v="1 hr 32 min"/>
    <n v="1.5333333333333332"/>
    <s v="PG-13"/>
  </r>
  <r>
    <n v="171"/>
    <x v="169"/>
    <n v="2011"/>
    <s v="Universal Pictures"/>
    <n v="125000000"/>
    <n v="86198765"/>
    <n v="209837675"/>
    <n v="416300000"/>
    <n v="626137675"/>
    <n v="501137675"/>
    <d v="2011-04-20T00:00:00"/>
    <s v="Action|Crime|Thriller"/>
    <s v="2 hr 10 min"/>
    <n v="2.1666666666666665"/>
    <s v="PG-13"/>
  </r>
  <r>
    <n v="172"/>
    <x v="170"/>
    <n v="2010"/>
    <s v="Paramount Pictures"/>
    <n v="200000000"/>
    <n v="128122480"/>
    <n v="312433331"/>
    <n v="311500000"/>
    <n v="623933331"/>
    <n v="423933331"/>
    <d v="2010-04-28T00:00:00"/>
    <s v="Action|Sci-Fi"/>
    <s v="2 hr 4 min"/>
    <n v="2.0666666666666669"/>
    <s v="PG-13"/>
  </r>
  <r>
    <n v="173"/>
    <x v="171"/>
    <n v="2007"/>
    <s v="Walt Disney Studios Motion Pictures"/>
    <n v="150000000"/>
    <n v="47027395"/>
    <n v="206445654"/>
    <n v="417280431"/>
    <n v="623726085"/>
    <n v="473726085"/>
    <d v="2007-06-28T00:00:00"/>
    <s v="Adventure|Animation|Comedy|Family|Fantasy"/>
    <s v="1 hr 51 min"/>
    <n v="1.85"/>
    <s v="G"/>
  </r>
  <r>
    <n v="174"/>
    <x v="172"/>
    <n v="2018"/>
    <s v="Walt Disney Studios Motion Pictures"/>
    <m/>
    <n v="75812205"/>
    <n v="216648740"/>
    <n v="406025399"/>
    <n v="622674139"/>
    <m/>
    <d v="2007-06-28T00:00:00"/>
    <s v="Adventure|Animation|Comedy|Family|Fantasy"/>
    <s v="1 hr 51 min"/>
    <n v="1.85"/>
    <s v="G"/>
  </r>
  <r>
    <n v="175"/>
    <x v="173"/>
    <n v="2014"/>
    <s v="Twentieth Century Fox"/>
    <n v="145000000"/>
    <n v="49451322"/>
    <n v="177002924"/>
    <n v="444534595"/>
    <n v="621537519"/>
    <n v="476537519"/>
    <d v="2014-06-05T00:00:00"/>
    <s v="Action|Adventure|Animation|Comedy|Family|Fantasy"/>
    <s v="1 hr 42 min"/>
    <n v="1.7"/>
    <s v="PG"/>
  </r>
  <r>
    <n v="176"/>
    <x v="174"/>
    <n v="2017"/>
    <s v="Twentieth Century Fox"/>
    <n v="97000000"/>
    <n v="88411916"/>
    <n v="226277068"/>
    <n v="392902882"/>
    <n v="619179950"/>
    <n v="522179950"/>
    <d v="2017-03-01T00:00:00"/>
    <s v="Action|Drama|Sci-Fi|Thriller"/>
    <s v="2 hr 17 min"/>
    <n v="2.2833333333333332"/>
    <s v="R"/>
  </r>
  <r>
    <n v="177"/>
    <x v="175"/>
    <n v="1997"/>
    <s v="Universal Pictures"/>
    <n v="73000000"/>
    <n v="72132785"/>
    <n v="229086679"/>
    <n v="389552320"/>
    <n v="618638999"/>
    <n v="545638999"/>
    <d v="1997-05-23T00:00:00"/>
    <s v="Action|Adventure|Sci-Fi"/>
    <s v="2 hr 9 min"/>
    <n v="2.15"/>
    <s v="PG-13"/>
  </r>
  <r>
    <n v="178"/>
    <x v="176"/>
    <n v="2006"/>
    <s v="Sony Pictures Entertainment (SPE)"/>
    <n v="150000000"/>
    <n v="40833156"/>
    <n v="167445960"/>
    <n v="449059202"/>
    <n v="616505162"/>
    <n v="466505162"/>
    <d v="2006-11-15T00:00:00"/>
    <s v="Action|Adventure|Thriller"/>
    <s v="2 hr 24 min"/>
    <n v="2.4"/>
    <s v="PG-13"/>
  </r>
  <r>
    <n v="179"/>
    <x v="177"/>
    <n v="2004"/>
    <s v="Newmarket Films"/>
    <n v="30000000"/>
    <n v="83848082"/>
    <n v="370782930"/>
    <n v="241271576"/>
    <n v="612054506"/>
    <n v="582054506"/>
    <d v="2004-02-25T00:00:00"/>
    <s v="Drama"/>
    <s v="2 hr 7 min"/>
    <n v="2.1166666666666667"/>
    <s v="R"/>
  </r>
  <r>
    <n v="180"/>
    <x v="178"/>
    <n v="2012"/>
    <s v="Twentieth Century Fox"/>
    <n v="120000000"/>
    <n v="22451514"/>
    <n v="124987023"/>
    <n v="484029542"/>
    <n v="609016565"/>
    <n v="489016565"/>
    <d v="2012-11-21T00:00:00"/>
    <s v="Adventure|Drama|Fantasy"/>
    <s v="2 hr 7 min"/>
    <n v="2.1166666666666667"/>
    <s v="PG"/>
  </r>
  <r>
    <n v="181"/>
    <x v="179"/>
    <n v="2018"/>
    <s v="Warner Bros."/>
    <n v="175000000"/>
    <n v="41764050"/>
    <n v="137715350"/>
    <n v="469558784"/>
    <n v="607274134"/>
    <n v="432274134"/>
    <d v="2018-03-28T00:00:00"/>
    <s v="Action|Adventure|Sci-Fi"/>
    <s v="2 hr 20 min"/>
    <n v="2.3333333333333335"/>
    <s v="PG-13"/>
  </r>
  <r>
    <n v="182"/>
    <x v="180"/>
    <n v="2017"/>
    <s v="Paramount Pictures"/>
    <n v="217000000"/>
    <n v="44680073"/>
    <n v="130168683"/>
    <n v="475256474"/>
    <n v="605425157"/>
    <n v="388425157"/>
    <d v="2017-06-21T00:00:00"/>
    <s v="Action|Adventure|Sci-Fi"/>
    <s v="2 hr 34 min"/>
    <n v="2.5666666666666664"/>
    <s v="PG-13"/>
  </r>
  <r>
    <n v="183"/>
    <x v="181"/>
    <n v="2008"/>
    <s v="DreamWorks"/>
    <n v="150000000"/>
    <n v="63106589"/>
    <n v="180010950"/>
    <n v="423889404"/>
    <n v="603900354"/>
    <n v="453900354"/>
    <d v="2008-10-30T00:00:00"/>
    <s v="Adventure|Animation|Comedy|Family"/>
    <s v="1 hr 29 min"/>
    <n v="1.4833333333333334"/>
    <s v="PG"/>
  </r>
  <r>
    <n v="184"/>
    <x v="182"/>
    <n v="2005"/>
    <s v="Paramount Pictures"/>
    <n v="132000000"/>
    <n v="64878725"/>
    <n v="234280354"/>
    <n v="369592765"/>
    <n v="603873119"/>
    <n v="471873119"/>
    <d v="2005-06-29T00:00:00"/>
    <s v="Action|Adventure|Sci-Fi"/>
    <s v="1 hr 56 min"/>
    <n v="1.9333333333333333"/>
    <s v="PG-13"/>
  </r>
  <r>
    <n v="185"/>
    <x v="183"/>
    <n v="2010"/>
    <s v="Walt Disney Studios Motion Pictures"/>
    <n v="260000000"/>
    <n v="48767052"/>
    <n v="200821936"/>
    <n v="391640880"/>
    <n v="592462816"/>
    <n v="332462816"/>
    <d v="2010-11-24T00:00:00"/>
    <s v="Adventure|Animation|Comedy|Family|Fantasy|Musical|Romance"/>
    <s v="1 hr 40 min"/>
    <n v="1.6666666666666665"/>
    <s v="PG"/>
  </r>
  <r>
    <n v="186"/>
    <x v="184"/>
    <n v="2008"/>
    <s v="Sony Pictures Entertainment (SPE)"/>
    <n v="200000000"/>
    <n v="67528882"/>
    <n v="168368427"/>
    <n v="421212055"/>
    <n v="589580482"/>
    <n v="389580482"/>
    <d v="2008-10-31T00:00:00"/>
    <s v="Action|Adventure|Mystery|Thriller"/>
    <s v="1 hr 46 min"/>
    <n v="1.7666666666666666"/>
    <s v="PG-13"/>
  </r>
  <r>
    <n v="187"/>
    <x v="185"/>
    <n v="1997"/>
    <s v="Sony Pictures Entertainment (SPE)"/>
    <n v="90000000"/>
    <n v="51068455"/>
    <n v="250690539"/>
    <n v="338700000"/>
    <n v="589390539"/>
    <n v="499390539"/>
    <d v="1997-07-02T00:00:00"/>
    <s v="Action|Adventure|Comedy|Sci-Fi"/>
    <s v="1 hr 38 min"/>
    <n v="1.6333333333333333"/>
    <s v="PG-13"/>
  </r>
  <r>
    <n v="188"/>
    <x v="186"/>
    <n v="2013"/>
    <s v="Twentieth Century Fox"/>
    <n v="135000000"/>
    <n v="43639736"/>
    <n v="187168425"/>
    <n v="400067558"/>
    <n v="587235983"/>
    <n v="452235983"/>
    <d v="2013-03-15T00:00:00"/>
    <s v="Action|Adventure|Animation|Comedy|Family|Fantasy"/>
    <s v="1 hr 38 min"/>
    <n v="1.6333333333333333"/>
    <s v="PG"/>
  </r>
  <r>
    <n v="189"/>
    <x v="187"/>
    <n v="2011"/>
    <s v="Warner Bros."/>
    <n v="80000000"/>
    <n v="85946294"/>
    <n v="254464305"/>
    <n v="332300000"/>
    <n v="586764305"/>
    <n v="506764305"/>
    <d v="2011-05-25T00:00:00"/>
    <s v="Comedy"/>
    <s v="1 hr 42 min"/>
    <n v="1.7"/>
    <s v="R"/>
  </r>
  <r>
    <n v="190"/>
    <x v="188"/>
    <n v="2008"/>
    <s v="Paramount Pictures"/>
    <n v="140000000"/>
    <n v="98618668"/>
    <n v="319034126"/>
    <n v="266762121"/>
    <n v="585796247"/>
    <n v="445796247"/>
    <d v="2008-04-30T00:00:00"/>
    <s v="Action|Adventure|Sci-Fi"/>
    <s v="2 hr 6 min"/>
    <n v="2.1"/>
    <s v="PG-13"/>
  </r>
  <r>
    <n v="191"/>
    <x v="189"/>
    <n v="2007"/>
    <s v="Warner Bros."/>
    <n v="150000000"/>
    <n v="77211321"/>
    <n v="256393010"/>
    <n v="329017042"/>
    <n v="585410052"/>
    <n v="435410052"/>
    <d v="2007-12-12T00:00:00"/>
    <s v="Action|Drama|Horror|Sci-Fi|Thriller"/>
    <s v="1 hr 41 min"/>
    <n v="1.6833333333333333"/>
    <s v="PG-13"/>
  </r>
  <r>
    <n v="192"/>
    <x v="190"/>
    <n v="2001"/>
    <s v="Walt Disney Studios Motion Pictures"/>
    <n v="115000000"/>
    <n v="62577067"/>
    <n v="290642256"/>
    <n v="289065482"/>
    <n v="579707738"/>
    <n v="464707738"/>
    <d v="2001-11-02T00:00:00"/>
    <s v="Adventure|Animation|Comedy|Family|Fantasy"/>
    <s v="1 hr 32 min"/>
    <n v="1.5333333333333332"/>
    <s v="G"/>
  </r>
  <r>
    <n v="193"/>
    <x v="191"/>
    <n v="2018"/>
    <s v="Well Go USA Entertainment"/>
    <m/>
    <n v="436059"/>
    <n v="1543547"/>
    <n v="577786879"/>
    <n v="579330426"/>
    <m/>
    <d v="2001-11-02T00:00:00"/>
    <s v="Adventure|Animation|Comedy|Family|Fantasy"/>
    <s v="1 hr 32 min"/>
    <n v="1.5333333333333332"/>
    <s v="G"/>
  </r>
  <r>
    <n v="194"/>
    <x v="192"/>
    <n v="2006"/>
    <s v="Twentieth Century Fox"/>
    <m/>
    <n v="30433781"/>
    <n v="250863268"/>
    <n v="323617961"/>
    <n v="574481229"/>
    <m/>
    <d v="2001-11-02T00:00:00"/>
    <s v="Adventure|Animation|Comedy|Family|Fantasy"/>
    <s v="1 hr 32 min"/>
    <n v="1.5333333333333332"/>
    <s v="G"/>
  </r>
  <r>
    <n v="195"/>
    <x v="193"/>
    <n v="2015"/>
    <s v="Universal Pictures"/>
    <n v="40000000"/>
    <n v="85171450"/>
    <n v="166167230"/>
    <n v="403484237"/>
    <n v="569651467"/>
    <n v="529651467"/>
    <d v="2015-02-11T00:00:00"/>
    <s v="Drama|Romance|Thriller"/>
    <s v="2 hr 5 min"/>
    <n v="2.0833333333333335"/>
    <s v="R"/>
  </r>
  <r>
    <n v="196"/>
    <x v="194"/>
    <n v="2023"/>
    <s v="Walt Disney Studios Motion Pictures"/>
    <m/>
    <n v="95578040"/>
    <n v="298172056"/>
    <n v="271420242"/>
    <n v="569592298"/>
    <m/>
    <d v="2015-02-11T00:00:00"/>
    <s v="Drama|Romance|Thriller"/>
    <s v="2 hr 5 min"/>
    <n v="2.0833333333333335"/>
    <s v="R"/>
  </r>
  <r>
    <n v="197"/>
    <x v="195"/>
    <n v="2023"/>
    <s v="Paramount Pictures"/>
    <n v="291000000"/>
    <n v="54688347"/>
    <n v="172135383"/>
    <n v="395400000"/>
    <n v="567535383"/>
    <n v="276535383"/>
    <d v="2023-07-08T00:00:00"/>
    <s v="Action|Adventure|Thriller"/>
    <s v="2 hr 43 min"/>
    <n v="2.7166666666666668"/>
    <s v="PG-13"/>
  </r>
  <r>
    <n v="198"/>
    <x v="196"/>
    <n v="2017"/>
    <s v="Warner Bros."/>
    <n v="185000000"/>
    <n v="61025472"/>
    <n v="168052812"/>
    <n v="398600000"/>
    <n v="566652812"/>
    <n v="381652812"/>
    <d v="2017-03-08T00:00:00"/>
    <s v="Action|Adventure|Fantasy|Sci-Fi"/>
    <s v="1 hr 58 min"/>
    <n v="1.9666666666666668"/>
    <s v="PG-13"/>
  </r>
  <r>
    <n v="199"/>
    <x v="197"/>
    <n v="2011"/>
    <s v="Sony Pictures Entertainment (SPE)"/>
    <n v="110000000"/>
    <n v="35611637"/>
    <n v="142614158"/>
    <n v="421135165"/>
    <n v="563749323"/>
    <n v="453749323"/>
    <d v="2011-07-27T00:00:00"/>
    <s v="Adventure|Animation|Comedy|Family|Fantasy"/>
    <s v="1 hr 43 min"/>
    <n v="1.7166666666666668"/>
    <s v="PG"/>
  </r>
  <r>
    <n v="200"/>
    <x v="198"/>
    <n v="2011"/>
    <s v="Walt Disney Studios Motion Pictures"/>
    <n v="200000000"/>
    <n v="66135507"/>
    <n v="191452396"/>
    <n v="368400000"/>
    <n v="559852396"/>
    <n v="359852396"/>
    <d v="2011-06-22T00:00:00"/>
    <s v="Adventure|Animation|Comedy|Crime|Family|Mystery|Sci-Fi|Sport"/>
    <s v="1 hr 46 min"/>
    <n v="1.7666666666666666"/>
    <s v="G"/>
  </r>
  <r>
    <n v="201"/>
    <x v="199"/>
    <n v="2005"/>
    <s v="Universal Pictures"/>
    <n v="207000000"/>
    <n v="50130145"/>
    <n v="218080025"/>
    <n v="338826353"/>
    <n v="556906378"/>
    <n v="349906378"/>
    <d v="2005-12-14T00:00:00"/>
    <s v="Action|Adventure|Romance"/>
    <s v="3 hr 7 min"/>
    <n v="3.1166666666666667"/>
    <s v="PG-13"/>
  </r>
  <r>
    <n v="202"/>
    <x v="200"/>
    <n v="2011"/>
    <s v="DreamWorks"/>
    <n v="130000000"/>
    <n v="34077439"/>
    <n v="149260504"/>
    <n v="405726973"/>
    <n v="554987477"/>
    <n v="424987477"/>
    <d v="2011-10-27T00:00:00"/>
    <s v="Adventure|Animation|Comedy|Family|Fantasy|Mystery|Romance"/>
    <s v="1 hr 30 min"/>
    <n v="1.5"/>
    <s v="PG"/>
  </r>
  <r>
    <n v="203"/>
    <x v="201"/>
    <n v="2016"/>
    <s v="Sony Pictures Entertainment (SPE)"/>
    <m/>
    <n v="985052"/>
    <n v="3232685"/>
    <n v="550577543"/>
    <n v="553810228"/>
    <m/>
    <d v="2011-10-27T00:00:00"/>
    <s v="Adventure|Animation|Comedy|Family|Fantasy|Mystery|Romance"/>
    <s v="1 hr 30 min"/>
    <n v="1.5"/>
    <s v="PG"/>
  </r>
  <r>
    <n v="204"/>
    <x v="202"/>
    <n v="1998"/>
    <s v="Walt Disney Studios Motion Pictures"/>
    <n v="140000000"/>
    <n v="36089972"/>
    <n v="201578182"/>
    <n v="352131606"/>
    <n v="553709788"/>
    <n v="413709788"/>
    <d v="1998-07-01T00:00:00"/>
    <s v="Action|Adventure|Sci-Fi|Thriller"/>
    <s v="2 hr 31 min"/>
    <n v="2.5166666666666666"/>
    <s v="PG-13"/>
  </r>
  <r>
    <n v="205"/>
    <x v="203"/>
    <n v="2004"/>
    <s v="Twentieth Century Fox"/>
    <n v="125000000"/>
    <n v="68743584"/>
    <n v="186740799"/>
    <n v="365898772"/>
    <n v="552639571"/>
    <n v="427639571"/>
    <d v="2004-05-26T00:00:00"/>
    <s v="Action|Adventure|Sci-Fi|Thriller"/>
    <s v="2 hr 4 min"/>
    <n v="2.0666666666666669"/>
    <s v="PG-13"/>
  </r>
  <r>
    <n v="206"/>
    <x v="204"/>
    <n v="2012"/>
    <s v="Universal Pictures"/>
    <n v="50000000"/>
    <n v="54415205"/>
    <n v="218815487"/>
    <n v="330552828"/>
    <n v="549368315"/>
    <n v="499368315"/>
    <d v="2012-06-29T00:00:00"/>
    <s v="Comedy"/>
    <s v="1 hr 46 min"/>
    <n v="1.7666666666666666"/>
    <s v="R"/>
  </r>
  <r>
    <n v="207"/>
    <x v="205"/>
    <n v="2014"/>
    <s v="Warner Bros."/>
    <n v="58800000"/>
    <n v="633456"/>
    <n v="350159020"/>
    <n v="197300000"/>
    <n v="547459020"/>
    <n v="488659020"/>
    <d v="2014-12-25T00:00:00"/>
    <s v="Action|Biography|Drama|War"/>
    <s v="2 hr 13 min"/>
    <n v="2.2166666666666668"/>
    <s v="R"/>
  </r>
  <r>
    <n v="208"/>
    <x v="206"/>
    <n v="2000"/>
    <s v="Paramount Pictures"/>
    <n v="125000000"/>
    <n v="57845297"/>
    <n v="215409889"/>
    <n v="330978219"/>
    <n v="546388108"/>
    <n v="421388108"/>
    <d v="2000-05-24T00:00:00"/>
    <s v="Action|Adventure|Thriller"/>
    <s v="2 hr 3 min"/>
    <n v="2.0499999999999998"/>
    <s v="PG-13"/>
  </r>
  <r>
    <n v="209"/>
    <x v="207"/>
    <n v="2018"/>
    <s v="Warner Bros."/>
    <m/>
    <n v="704047"/>
    <n v="1983984"/>
    <n v="542201172"/>
    <n v="544185156"/>
    <m/>
    <d v="2000-05-24T00:00:00"/>
    <s v="Action|Adventure|Thriller"/>
    <s v="2 hr 3 min"/>
    <n v="2.0499999999999998"/>
    <s v="PG-13"/>
  </r>
  <r>
    <n v="210"/>
    <x v="208"/>
    <n v="2016"/>
    <s v="Twentieth Century Fox"/>
    <n v="178000000"/>
    <n v="65769562"/>
    <n v="155442489"/>
    <n v="388491616"/>
    <n v="543934105"/>
    <n v="365934105"/>
    <d v="2016-05-18T00:00:00"/>
    <s v="Action|Adventure|Sci-Fi"/>
    <s v="2 hr 24 min"/>
    <n v="2.4"/>
    <s v="PG-13"/>
  </r>
  <r>
    <n v="211"/>
    <x v="209"/>
    <n v="2011"/>
    <s v="Warner Bros."/>
    <m/>
    <n v="39637079"/>
    <n v="186848418"/>
    <n v="357000000"/>
    <n v="543848418"/>
    <m/>
    <d v="2016-05-18T00:00:00"/>
    <s v="Action|Adventure|Sci-Fi"/>
    <s v="2 hr 24 min"/>
    <n v="2.4"/>
    <s v="PG-13"/>
  </r>
  <r>
    <n v="212"/>
    <x v="210"/>
    <n v="2010"/>
    <s v="Universal Pictures"/>
    <n v="69000000"/>
    <n v="56397125"/>
    <n v="251557985"/>
    <n v="291600000"/>
    <n v="543157985"/>
    <n v="474157985"/>
    <d v="2010-07-08T00:00:00"/>
    <s v="Adventure|Animation|Comedy|Crime|Family|Sci-Fi"/>
    <s v="1 hr 35 min"/>
    <n v="1.5833333333333335"/>
    <s v="PG"/>
  </r>
  <r>
    <n v="213"/>
    <x v="211"/>
    <n v="2015"/>
    <s v="Walt Disney Studios Motion Pictures"/>
    <n v="95000000"/>
    <n v="67877361"/>
    <n v="201151353"/>
    <n v="341206978"/>
    <n v="542358331"/>
    <n v="447358331"/>
    <d v="2015-03-11T00:00:00"/>
    <s v="Adventure|Drama|Family|Fantasy|Romance"/>
    <s v="1 hr 45 min"/>
    <n v="1.75"/>
    <s v="PG"/>
  </r>
  <r>
    <n v="214"/>
    <x v="212"/>
    <n v="2005"/>
    <s v="DreamWorks Distribution"/>
    <m/>
    <n v="47224594"/>
    <n v="193595521"/>
    <n v="348468325"/>
    <n v="542063846"/>
    <m/>
    <d v="2015-03-11T00:00:00"/>
    <s v="Adventure|Drama|Family|Fantasy|Romance"/>
    <s v="1 hr 45 min"/>
    <n v="1.75"/>
    <s v="PG"/>
  </r>
  <r>
    <n v="215"/>
    <x v="213"/>
    <n v="2013"/>
    <s v="Paramount Pictures"/>
    <n v="190000000"/>
    <n v="66411834"/>
    <n v="202807711"/>
    <n v="337648165"/>
    <n v="540455876"/>
    <n v="350455876"/>
    <d v="2013-06-19T00:00:00"/>
    <s v="Action|Adventure|Horror|Sci-Fi"/>
    <s v="1 hr 56 min"/>
    <n v="1.9333333333333333"/>
    <s v="PG-13"/>
  </r>
  <r>
    <n v="216"/>
    <x v="214"/>
    <n v="2012"/>
    <s v="Walt Disney Studios Motion Pictures"/>
    <n v="185000000"/>
    <n v="66323594"/>
    <n v="237283207"/>
    <n v="301700000"/>
    <n v="538983207"/>
    <n v="353983207"/>
    <d v="2012-06-21T00:00:00"/>
    <s v="Action|Adventure|Animation|Comedy|Drama|Family|Fantasy|Mystery"/>
    <s v="1 hr 33 min"/>
    <n v="1.55"/>
    <s v="PG"/>
  </r>
  <r>
    <n v="217"/>
    <x v="215"/>
    <n v="1980"/>
    <s v="Twentieth Century Fox"/>
    <n v="18000000"/>
    <n v="4910483"/>
    <n v="292753960"/>
    <n v="190685234"/>
    <n v="538375067"/>
    <n v="520375067"/>
    <d v="1980-05-21T00:00:00"/>
    <s v="Action|Adventure|Fantasy|Sci-Fi"/>
    <s v="2 hr 4 min"/>
    <n v="2.0666666666666669"/>
    <s v="PG"/>
  </r>
  <r>
    <n v="218"/>
    <x v="216"/>
    <n v="2007"/>
    <s v="Twentieth Century Fox"/>
    <n v="75000000"/>
    <n v="74036787"/>
    <n v="183135014"/>
    <n v="353279279"/>
    <n v="536414293"/>
    <n v="461414293"/>
    <d v="2007-07-25T00:00:00"/>
    <s v="Adventure|Animation|Comedy"/>
    <s v="1 hr 27 min"/>
    <n v="1.45"/>
    <s v="PG-13"/>
  </r>
  <r>
    <n v="219"/>
    <x v="217"/>
    <n v="2015"/>
    <s v="Twentieth Century Fox"/>
    <n v="135000000"/>
    <n v="474560"/>
    <n v="183637894"/>
    <n v="349312609"/>
    <n v="532950503"/>
    <n v="397950503"/>
    <d v="2015-12-25T00:00:00"/>
    <s v="Action|Adventure|Drama|Western"/>
    <s v="2 hr 36 min"/>
    <n v="2.6"/>
    <s v="R"/>
  </r>
  <r>
    <n v="220"/>
    <x v="218"/>
    <n v="2018"/>
    <s v="Warner Bros."/>
    <n v="130000000"/>
    <n v="45402195"/>
    <n v="145522784"/>
    <n v="383815731"/>
    <n v="529338515"/>
    <n v="399338515"/>
    <d v="2018-08-08T00:00:00"/>
    <s v="Action|Horror|Sci-Fi|Thriller"/>
    <s v="1 hr 53 min"/>
    <n v="1.8833333333333333"/>
    <s v="PG-13"/>
  </r>
  <r>
    <n v="221"/>
    <x v="219"/>
    <n v="2018"/>
    <s v="Walt Disney Studios Motion Pictures"/>
    <n v="175000000"/>
    <n v="56237634"/>
    <n v="201091711"/>
    <n v="328232251"/>
    <n v="529323962"/>
    <n v="354323962"/>
    <d v="2018-11-21T00:00:00"/>
    <s v="Adventure|Animation|Comedy|Family|Fantasy|Sci-Fi"/>
    <s v="1 hr 52 min"/>
    <n v="1.8666666666666667"/>
    <s v="PG"/>
  </r>
  <r>
    <n v="222"/>
    <x v="220"/>
    <n v="2018"/>
    <s v="Sony Pictures Entertainment (SPE)"/>
    <n v="80000000"/>
    <n v="44076225"/>
    <n v="167510016"/>
    <n v="361073758"/>
    <n v="528583774"/>
    <n v="448583774"/>
    <d v="2018-06-28T00:00:00"/>
    <s v="Adventure|Animation|Comedy|Family|Fantasy|Horror"/>
    <s v="1 hr 37 min"/>
    <n v="1.6166666666666667"/>
    <s v="PG"/>
  </r>
  <r>
    <n v="223"/>
    <x v="221"/>
    <n v="2017"/>
    <s v="Twentieth Century Fox"/>
    <m/>
    <n v="50198902"/>
    <n v="175003033"/>
    <n v="352962903"/>
    <n v="527965936"/>
    <m/>
    <d v="2018-06-28T00:00:00"/>
    <s v="Adventure|Animation|Comedy|Family|Fantasy|Horror"/>
    <s v="1 hr 37 min"/>
    <n v="1.6166666666666667"/>
    <s v="PG"/>
  </r>
  <r>
    <n v="224"/>
    <x v="222"/>
    <n v="2017"/>
    <s v="Warner Bros."/>
    <n v="100000000"/>
    <n v="50513488"/>
    <n v="189740665"/>
    <n v="337275642"/>
    <n v="527016307"/>
    <n v="427016307"/>
    <d v="2017-07-19T00:00:00"/>
    <s v="Action|Drama|History|Thriller|War"/>
    <s v="1 hr 46 min"/>
    <n v="1.7666666666666666"/>
    <s v="PG-13"/>
  </r>
  <r>
    <n v="225"/>
    <x v="223"/>
    <n v="2018"/>
    <s v="Universal Pictures"/>
    <n v="75000000"/>
    <n v="67572855"/>
    <n v="271384731"/>
    <n v="255375901"/>
    <n v="526760632"/>
    <n v="451760632"/>
    <d v="2018-11-07T00:00:00"/>
    <s v="Animation|Comedy|Family|Fantasy|Musical"/>
    <s v="1 hr 25 min"/>
    <n v="1.4166666666666667"/>
    <s v="PG"/>
  </r>
  <r>
    <n v="226"/>
    <x v="224"/>
    <n v="2014"/>
    <s v="Warner Bros."/>
    <n v="160000000"/>
    <n v="93188384"/>
    <n v="200676069"/>
    <n v="324300000"/>
    <n v="524976069"/>
    <n v="364976069"/>
    <d v="2014-05-14T00:00:00"/>
    <s v="Action|Adventure|Sci-Fi|Thriller"/>
    <s v="2 hr 3 min"/>
    <n v="2.0499999999999998"/>
    <s v="PG-13"/>
  </r>
  <r>
    <n v="227"/>
    <x v="225"/>
    <n v="2019"/>
    <s v="Universal Pictures"/>
    <n v="129000000"/>
    <n v="55022245"/>
    <n v="160945505"/>
    <n v="363635087"/>
    <n v="524580592"/>
    <n v="395580592"/>
    <d v="2019-01-03T00:00:00"/>
    <s v="Action|Adventure|Animation|Comedy|Drama|Family|Fantasy"/>
    <s v="1 hr 44 min"/>
    <n v="1.7333333333333334"/>
    <s v="PG"/>
  </r>
  <r>
    <n v="228"/>
    <x v="226"/>
    <n v="2009"/>
    <s v="Warner Bros."/>
    <n v="90000000"/>
    <n v="62304277"/>
    <n v="209028679"/>
    <n v="315000000"/>
    <n v="524028679"/>
    <n v="434028679"/>
    <d v="2009-01-01T00:00:00"/>
    <s v="Action|Adventure|Mystery"/>
    <s v="2 hr 8 min"/>
    <n v="2.1333333333333333"/>
    <s v="PG-13"/>
  </r>
  <r>
    <n v="229"/>
    <x v="227"/>
    <n v="2004"/>
    <s v="Universal Pictures"/>
    <n v="80000000"/>
    <n v="46120980"/>
    <n v="279261160"/>
    <n v="243396776"/>
    <n v="522657936"/>
    <n v="442657936"/>
    <d v="2004-12-22T00:00:00"/>
    <s v="Comedy|Romance"/>
    <s v="1 hr 55 min"/>
    <n v="1.9166666666666665"/>
    <s v="PG-13"/>
  </r>
  <r>
    <n v="230"/>
    <x v="228"/>
    <n v="2008"/>
    <s v="Walt Disney Studios Motion Pictures"/>
    <n v="180000000"/>
    <n v="63087526"/>
    <n v="223808164"/>
    <n v="297503726"/>
    <n v="521311890"/>
    <n v="341311890"/>
    <d v="2008-06-26T00:00:00"/>
    <s v="Adventure|Animation|Family|Sci-Fi"/>
    <s v="1 hr 38 min"/>
    <n v="1.6333333333333333"/>
    <s v="NA"/>
  </r>
  <r>
    <n v="231"/>
    <x v="229"/>
    <n v="2016"/>
    <s v="Twentieth Century Fox"/>
    <n v="145000000"/>
    <n v="41282042"/>
    <n v="143528619"/>
    <n v="377642206"/>
    <n v="521170825"/>
    <n v="376170825"/>
    <d v="2016-01-28T00:00:00"/>
    <s v="Action|Adventure|Animation|Comedy|Family|Fantasy"/>
    <s v="1 hr 35 min"/>
    <n v="1.5833333333333335"/>
    <s v="PG"/>
  </r>
  <r>
    <n v="232"/>
    <x v="230"/>
    <n v="1991"/>
    <s v="TriStar Pictures"/>
    <n v="102000000"/>
    <n v="31765506"/>
    <n v="205881154"/>
    <n v="312106698"/>
    <n v="520881154"/>
    <n v="418881154"/>
    <d v="1991-07-03T00:00:00"/>
    <s v="Action|Sci-Fi"/>
    <s v="2 hr 17 min"/>
    <n v="2.2833333333333332"/>
    <s v="R"/>
  </r>
  <r>
    <n v="233"/>
    <x v="231"/>
    <n v="2015"/>
    <s v="Walt Disney Studios Motion Pictures"/>
    <n v="130000000"/>
    <n v="57225526"/>
    <n v="180202163"/>
    <n v="339109802"/>
    <n v="519311965"/>
    <n v="389311965"/>
    <d v="2015-07-10T00:00:00"/>
    <s v="Action|Comedy|Sci-Fi"/>
    <s v="1 hr 57 min"/>
    <n v="1.95"/>
    <s v="PG-13"/>
  </r>
  <r>
    <n v="234"/>
    <x v="232"/>
    <n v="2021"/>
    <s v="Sony Pictures Entertainment (SPE)"/>
    <m/>
    <n v="90033210"/>
    <n v="213550366"/>
    <n v="293313226"/>
    <n v="506863592"/>
    <m/>
    <d v="2015-07-10T00:00:00"/>
    <s v="Action|Comedy|Sci-Fi"/>
    <s v="1 hr 57 min"/>
    <n v="1.95"/>
    <s v="PG-13"/>
  </r>
  <r>
    <n v="235"/>
    <x v="233"/>
    <n v="1990"/>
    <s v="Paramount Pictures"/>
    <n v="22000000"/>
    <n v="12191540"/>
    <n v="217631306"/>
    <n v="288072251"/>
    <n v="505703557"/>
    <n v="483703557"/>
    <d v="1990-07-13T00:00:00"/>
    <s v="Drama|Fantasy|Romance|Thriller"/>
    <s v="2 hr 7 min"/>
    <n v="2.1166666666666667"/>
    <s v="NA"/>
  </r>
  <r>
    <n v="236"/>
    <x v="42"/>
    <n v="1992"/>
    <s v="Walt Disney Studios Motion Pictures"/>
    <n v="28000000"/>
    <n v="196664"/>
    <n v="217350219"/>
    <n v="286700000"/>
    <n v="504050219"/>
    <n v="476050219"/>
    <d v="1992-11-13T00:00:00"/>
    <s v="Adventure|Animation|Comedy|Family|Fantasy|Musical|Romance"/>
    <s v="1 hr 30 min"/>
    <n v="1.5"/>
    <s v="NA"/>
  </r>
  <r>
    <n v="237"/>
    <x v="234"/>
    <n v="2000"/>
    <s v="DreamWorks Distribution"/>
    <n v="103000000"/>
    <n v="34819017"/>
    <n v="187705427"/>
    <n v="315456886"/>
    <n v="503162313"/>
    <n v="400162313"/>
    <d v="2000-05-04T00:00:00"/>
    <s v="Action|Adventure|Drama"/>
    <s v="2 hr 35 min"/>
    <n v="2.5833333333333335"/>
    <s v="R"/>
  </r>
  <r>
    <n v="238"/>
    <x v="235"/>
    <n v="2014"/>
    <s v="Twentieth Century Fox"/>
    <n v="103000000"/>
    <n v="39327869"/>
    <n v="131538435"/>
    <n v="367242682"/>
    <n v="498781117"/>
    <n v="395781117"/>
    <d v="2014-03-20T00:00:00"/>
    <s v="Adventure|Animation|Comedy|Family|Music|Musical"/>
    <s v="1 hr 41 min"/>
    <n v="1.6833333333333333"/>
    <s v="G"/>
  </r>
  <r>
    <n v="239"/>
    <x v="236"/>
    <n v="2004"/>
    <s v="Warner Bros."/>
    <n v="175000000"/>
    <n v="46865412"/>
    <n v="133378256"/>
    <n v="364031596"/>
    <n v="497409852"/>
    <n v="322409852"/>
    <d v="2004-05-12T00:00:00"/>
    <s v="Drama"/>
    <s v="2 hr 43 min"/>
    <n v="2.7166666666666668"/>
    <s v="R"/>
  </r>
  <r>
    <n v="240"/>
    <x v="237"/>
    <n v="1999"/>
    <s v="Walt Disney Studios Motion Pictures"/>
    <n v="90000000"/>
    <n v="300163"/>
    <n v="245852179"/>
    <n v="251523202"/>
    <n v="497375381"/>
    <n v="407375381"/>
    <d v="1999-11-19T00:00:00"/>
    <s v="Adventure|Animation|Comedy|Family|Fantasy"/>
    <s v="1 hr 32 min"/>
    <n v="1.5333333333333332"/>
    <s v="NA"/>
  </r>
  <r>
    <n v="241"/>
    <x v="238"/>
    <n v="2010"/>
    <s v="DreamWorks"/>
    <n v="165000000"/>
    <n v="43732319"/>
    <n v="217581231"/>
    <n v="277298240"/>
    <n v="494879471"/>
    <n v="329879471"/>
    <d v="2010-03-18T00:00:00"/>
    <s v="Action|Adventure|Animation|Comedy|Family|Fantasy"/>
    <s v="1 hr 38 min"/>
    <n v="1.6333333333333333"/>
    <s v="PG"/>
  </r>
  <r>
    <n v="242"/>
    <x v="239"/>
    <n v="1996"/>
    <s v="Warner Bros."/>
    <n v="92000000"/>
    <n v="41059405"/>
    <n v="241830615"/>
    <n v="252750000"/>
    <n v="494580615"/>
    <n v="402580615"/>
    <d v="1996-05-10T00:00:00"/>
    <s v="Action|Adventure|Thriller"/>
    <s v="1 hr 53 min"/>
    <n v="1.8833333333333333"/>
    <s v="NA"/>
  </r>
  <r>
    <n v="243"/>
    <x v="240"/>
    <n v="2013"/>
    <s v="Walt Disney Studios Motion Pictures"/>
    <n v="215000000"/>
    <n v="79110453"/>
    <n v="234911825"/>
    <n v="258400000"/>
    <n v="493311825"/>
    <n v="278311825"/>
    <d v="2013-03-06T00:00:00"/>
    <s v="Adventure|Family|Fantasy"/>
    <s v="2 hr 10 min"/>
    <n v="2.1666666666666665"/>
    <s v="PG"/>
  </r>
  <r>
    <n v="244"/>
    <x v="241"/>
    <n v="2010"/>
    <s v="Warner Bros."/>
    <n v="125000000"/>
    <n v="61235105"/>
    <n v="163214888"/>
    <n v="330000105"/>
    <n v="493214993"/>
    <n v="368214993"/>
    <d v="2010-03-31T00:00:00"/>
    <s v="Action|Adventure|Fantasy"/>
    <s v="1 hr 46 min"/>
    <n v="1.7666666666666666"/>
    <s v="PG-13"/>
  </r>
  <r>
    <n v="245"/>
    <x v="242"/>
    <n v="2019"/>
    <s v="Walt Disney Studios Motion Pictures"/>
    <n v="185000000"/>
    <n v="36948713"/>
    <n v="113929605"/>
    <n v="377800484"/>
    <n v="491730089"/>
    <n v="306730089"/>
    <d v="2019-10-16T00:00:00"/>
    <s v="Adventure|Family|Fantasy|Romance"/>
    <s v="1 hr 59 min"/>
    <n v="1.9833333333333334"/>
    <s v="PG"/>
  </r>
  <r>
    <n v="246"/>
    <x v="243"/>
    <n v="2017"/>
    <s v="Twentieth Century Fox"/>
    <n v="150000000"/>
    <n v="56262929"/>
    <n v="146880162"/>
    <n v="343839601"/>
    <n v="490719763"/>
    <n v="340719763"/>
    <d v="2017-07-11T00:00:00"/>
    <s v="Action|Adventure|Drama|Sci-Fi|Thriller"/>
    <s v="2 hr 20 min"/>
    <n v="2.3333333333333335"/>
    <s v="PG-13"/>
  </r>
  <r>
    <n v="247"/>
    <x v="244"/>
    <n v="2001"/>
    <s v="DreamWorks Distribution"/>
    <n v="60000000"/>
    <n v="42347760"/>
    <n v="268163011"/>
    <n v="220278357"/>
    <n v="488441368"/>
    <n v="428441368"/>
    <d v="2001-05-16T00:00:00"/>
    <s v="Adventure|Animation|Comedy|Family|Fantasy|Romance"/>
    <s v="1 hr 30 min"/>
    <n v="1.5"/>
    <s v="PG"/>
  </r>
  <r>
    <n v="248"/>
    <x v="245"/>
    <n v="2005"/>
    <s v="Twentieth Century Fox"/>
    <n v="110000000"/>
    <n v="50342878"/>
    <n v="186336279"/>
    <n v="300951367"/>
    <n v="487287646"/>
    <n v="377287646"/>
    <d v="2005-06-08T00:00:00"/>
    <s v="Action|Comedy|Crime|Thriller"/>
    <s v="2 hr"/>
    <n v="2"/>
    <s v="PG-13"/>
  </r>
  <r>
    <n v="249"/>
    <x v="246"/>
    <n v="2023"/>
    <s v="Walt Disney Studios Motion Pictures"/>
    <m/>
    <n v="29602429"/>
    <n v="154409516"/>
    <n v="332388472"/>
    <n v="486797988"/>
    <m/>
    <d v="2005-06-08T00:00:00"/>
    <s v="Action|Comedy|Crime|Thriller"/>
    <s v="2 hr"/>
    <n v="2"/>
    <s v="PG-13"/>
  </r>
  <r>
    <n v="250"/>
    <x v="247"/>
    <n v="2009"/>
    <s v="Sony Pictures Entertainment (SPE)"/>
    <n v="150000000"/>
    <n v="46204168"/>
    <n v="133375846"/>
    <n v="352554970"/>
    <n v="485930816"/>
    <n v="335930816"/>
    <d v="2009-05-13T00:00:00"/>
    <s v="Action|Mystery|Thriller"/>
    <s v="2 hr 18 min"/>
    <n v="2.2999999999999998"/>
    <s v="PG-13"/>
  </r>
  <r>
    <n v="251"/>
    <x v="248"/>
    <n v="2014"/>
    <s v="Paramount Pictures"/>
    <n v="125000000"/>
    <n v="65575105"/>
    <n v="191204754"/>
    <n v="293800000"/>
    <n v="485004754"/>
    <n v="360004754"/>
    <d v="2014-08-07T00:00:00"/>
    <s v="Action|Adventure|Comedy|Sci-Fi"/>
    <s v="1 hr 41 min"/>
    <n v="1.6833333333333333"/>
    <s v="PG-13"/>
  </r>
  <r>
    <n v="252"/>
    <x v="249"/>
    <n v="2003"/>
    <s v="Universal Pictures"/>
    <n v="81000000"/>
    <n v="67953330"/>
    <n v="242829261"/>
    <n v="241763613"/>
    <n v="484592874"/>
    <n v="403592874"/>
    <d v="2003-05-23T00:00:00"/>
    <s v="Comedy|Fantasy"/>
    <s v="1 hr 41 min"/>
    <n v="1.6833333333333333"/>
    <s v="PG-13"/>
  </r>
  <r>
    <n v="253"/>
    <x v="250"/>
    <n v="2010"/>
    <s v="The Weinstein Company"/>
    <n v="15000000"/>
    <n v="355450"/>
    <n v="138797449"/>
    <n v="345271412"/>
    <n v="484068861"/>
    <n v="469068861"/>
    <d v="2010-11-26T00:00:00"/>
    <s v="Biography|Drama|History"/>
    <s v="1 hr 58 min"/>
    <n v="1.9666666666666668"/>
    <s v="R"/>
  </r>
  <r>
    <n v="254"/>
    <x v="251"/>
    <n v="2011"/>
    <s v="Twentieth Century Fox"/>
    <n v="90000000"/>
    <n v="39225962"/>
    <n v="143619809"/>
    <n v="340246963"/>
    <n v="483866772"/>
    <n v="393866772"/>
    <d v="2011-04-04T00:00:00"/>
    <s v="Adventure|Animation|Comedy|Family|Music|Musical"/>
    <s v="1 hr 36 min"/>
    <n v="1.6"/>
    <s v="PG"/>
  </r>
  <r>
    <n v="255"/>
    <x v="252"/>
    <n v="1998"/>
    <s v="DreamWorks Distribution"/>
    <n v="70000000"/>
    <n v="30576104"/>
    <n v="217049603"/>
    <n v="265300000"/>
    <n v="482349603"/>
    <n v="412349603"/>
    <d v="1998-07-24T00:00:00"/>
    <s v="Drama|War"/>
    <s v="2 hr 49 min"/>
    <n v="2.8166666666666664"/>
    <s v="R"/>
  </r>
  <r>
    <n v="256"/>
    <x v="253"/>
    <n v="2011"/>
    <s v="Twentieth Century Fox"/>
    <n v="93000000"/>
    <n v="54806191"/>
    <n v="176760185"/>
    <n v="305040688"/>
    <n v="481800873"/>
    <n v="388800873"/>
    <d v="2011-08-03T00:00:00"/>
    <s v="Action|Drama|Sci-Fi|Thriller"/>
    <s v="1 hr 45 min"/>
    <n v="1.75"/>
    <s v="PG-13"/>
  </r>
  <r>
    <n v="257"/>
    <x v="254"/>
    <n v="2022"/>
    <s v="Universal Pictures"/>
    <m/>
    <n v="12429515"/>
    <n v="185535345"/>
    <n v="295510492"/>
    <n v="481045837"/>
    <m/>
    <d v="2011-08-03T00:00:00"/>
    <s v="Action|Drama|Sci-Fi|Thriller"/>
    <s v="1 hr 45 min"/>
    <n v="1.75"/>
    <s v="PG-13"/>
  </r>
  <r>
    <n v="258"/>
    <x v="255"/>
    <n v="1990"/>
    <s v="Twentieth Century Fox"/>
    <n v="18000000"/>
    <n v="17081997"/>
    <n v="285761243"/>
    <n v="190923432"/>
    <n v="476684675"/>
    <n v="458684675"/>
    <d v="1990-11-16T00:00:00"/>
    <s v="Comedy|Family"/>
    <s v="1 hr 43 min"/>
    <n v="1.7166666666666668"/>
    <s v="NA"/>
  </r>
  <r>
    <n v="259"/>
    <x v="256"/>
    <n v="1975"/>
    <s v="Universal Pictures"/>
    <n v="7000000"/>
    <n v="7061513"/>
    <n v="265859065"/>
    <n v="210653000"/>
    <n v="476512065"/>
    <n v="469512065"/>
    <d v="1975-06-20T00:00:00"/>
    <s v="Adventure|Mystery|Thriller"/>
    <s v="2 hr 4 min"/>
    <n v="2.0666666666666669"/>
    <s v="NA"/>
  </r>
  <r>
    <n v="260"/>
    <x v="257"/>
    <n v="2023"/>
    <s v="Walt Disney Studios Motion Pictures"/>
    <m/>
    <n v="106109650"/>
    <n v="214504909"/>
    <n v="261566271"/>
    <n v="476071180"/>
    <m/>
    <d v="1975-06-20T00:00:00"/>
    <s v="Adventure|Mystery|Thriller"/>
    <s v="2 hr 4 min"/>
    <n v="2.0666666666666669"/>
    <s v="NA"/>
  </r>
  <r>
    <n v="261"/>
    <x v="258"/>
    <n v="2015"/>
    <s v="Sony Pictures Entertainment (SPE)"/>
    <n v="80000000"/>
    <n v="48464322"/>
    <n v="169700110"/>
    <n v="305486596"/>
    <n v="475186706"/>
    <n v="395186706"/>
    <d v="2015-09-21T00:00:00"/>
    <s v="Adventure|Animation|Comedy|Family|Fantasy|Horror"/>
    <s v="1 hr 29 min"/>
    <n v="1.4833333333333334"/>
    <s v="PG"/>
  </r>
  <r>
    <n v="262"/>
    <x v="259"/>
    <n v="1983"/>
    <s v="Twentieth Century Fox"/>
    <n v="32500000"/>
    <n v="23019618"/>
    <n v="316566101"/>
    <n v="122009457"/>
    <n v="475106177"/>
    <n v="442606177"/>
    <d v="1983-05-25T00:00:00"/>
    <s v="Action|Adventure|Fantasy|Sci-Fi"/>
    <s v="2 hr 11 min"/>
    <n v="2.1833333333333331"/>
    <s v="PG"/>
  </r>
  <r>
    <n v="263"/>
    <x v="260"/>
    <n v="2005"/>
    <s v="Warner Bros."/>
    <n v="150000000"/>
    <n v="56178450"/>
    <n v="206459076"/>
    <n v="268509687"/>
    <n v="474968763"/>
    <n v="324968763"/>
    <d v="2005-07-14T00:00:00"/>
    <s v="Adventure|Comedy|Family|Fantasy|Musical"/>
    <s v="1 hr 55 min"/>
    <n v="1.9166666666666665"/>
    <s v="PG"/>
  </r>
  <r>
    <n v="264"/>
    <x v="261"/>
    <n v="1989"/>
    <s v="Paramount Pictures"/>
    <n v="48000000"/>
    <n v="29355021"/>
    <n v="197171806"/>
    <n v="277000000"/>
    <n v="474171806"/>
    <n v="426171806"/>
    <d v="1989-05-24T00:00:00"/>
    <s v="Action|Adventure"/>
    <s v="2 hr 7 min"/>
    <n v="2.1166666666666667"/>
    <s v="PG-13"/>
  </r>
  <r>
    <n v="265"/>
    <x v="262"/>
    <n v="2015"/>
    <s v="Warner Bros."/>
    <n v="110000000"/>
    <n v="54588173"/>
    <n v="155190832"/>
    <n v="318818322"/>
    <n v="474009154"/>
    <n v="364009154"/>
    <d v="2015-05-22T00:00:00"/>
    <s v="Action|Adventure|Thriller"/>
    <s v="1 hr 54 min"/>
    <n v="1.9"/>
    <s v="PG-13"/>
  </r>
  <r>
    <n v="266"/>
    <x v="263"/>
    <n v="2019"/>
    <s v="Warner Bros."/>
    <n v="79000000"/>
    <n v="91062152"/>
    <n v="211622525"/>
    <n v="261500000"/>
    <n v="473122525"/>
    <n v="394122525"/>
    <d v="2019-09-04T00:00:00"/>
    <s v="Drama|Fantasy|Horror"/>
    <s v="2 hr 49 min"/>
    <n v="2.8166666666666664"/>
    <s v="R"/>
  </r>
  <r>
    <n v="267"/>
    <x v="264"/>
    <n v="2016"/>
    <s v="Lionsgate"/>
    <n v="30000000"/>
    <n v="881104"/>
    <n v="151101803"/>
    <n v="320875533"/>
    <n v="471977336"/>
    <n v="441977336"/>
    <d v="2016-12-08T00:00:00"/>
    <s v="Comedy|Drama|Music|Musical|Romance"/>
    <s v="2 hr 8 min"/>
    <n v="2.1333333333333333"/>
    <s v="PG-13"/>
  </r>
  <r>
    <n v="268"/>
    <x v="265"/>
    <n v="2012"/>
    <s v="Walt Disney Studios Motion Pictures"/>
    <n v="165000000"/>
    <n v="49038712"/>
    <n v="189422889"/>
    <n v="281800000"/>
    <n v="471222889"/>
    <n v="306222889"/>
    <d v="2012-11-01T00:00:00"/>
    <s v="Adventure|Animation|Comedy|Family|Fantasy|Sci-Fi"/>
    <s v="1 hr 41 min"/>
    <n v="1.6833333333333333"/>
    <s v="PG"/>
  </r>
  <r>
    <n v="269"/>
    <x v="266"/>
    <n v="2021"/>
    <s v="Warner Bros."/>
    <m/>
    <n v="31625971"/>
    <n v="100916094"/>
    <n v="369200000"/>
    <n v="470116094"/>
    <m/>
    <d v="2012-11-01T00:00:00"/>
    <s v="Adventure|Animation|Comedy|Family|Fantasy|Sci-Fi"/>
    <s v="1 hr 41 min"/>
    <n v="1.6833333333333333"/>
    <s v="PG"/>
  </r>
  <r>
    <n v="270"/>
    <x v="267"/>
    <n v="2009"/>
    <s v="Warner Bros."/>
    <n v="35000000"/>
    <n v="44979319"/>
    <n v="277339746"/>
    <n v="191988333"/>
    <n v="469328079"/>
    <n v="434328079"/>
    <d v="2009-06-05T00:00:00"/>
    <s v="Comedy"/>
    <s v="1 hr 40 min"/>
    <n v="1.6666666666666665"/>
    <s v="R"/>
  </r>
  <r>
    <n v="271"/>
    <x v="268"/>
    <n v="2014"/>
    <s v="Universal Pictures"/>
    <n v="40000000"/>
    <n v="43899340"/>
    <n v="126663600"/>
    <n v="342394974"/>
    <n v="469058574"/>
    <n v="429058574"/>
    <d v="2014-07-25T00:00:00"/>
    <s v="Action|Sci-Fi|Thriller"/>
    <s v="1 hr 29 min"/>
    <n v="1.4833333333333334"/>
    <s v="R"/>
  </r>
  <r>
    <n v="272"/>
    <x v="269"/>
    <n v="2014"/>
    <s v="Warner Bros."/>
    <n v="60000000"/>
    <n v="69050279"/>
    <n v="257966122"/>
    <n v="210300000"/>
    <n v="468266122"/>
    <n v="408266122"/>
    <d v="2014-02-06T00:00:00"/>
    <s v="Action|Adventure|Animation|Comedy|Family|Fantasy|Sci-Fi"/>
    <s v="1 hr 40 min"/>
    <n v="1.6666666666666665"/>
    <s v="PG"/>
  </r>
  <r>
    <n v="273"/>
    <x v="270"/>
    <n v="2018"/>
    <s v="Paramount Pictures"/>
    <n v="135000000"/>
    <n v="21654047"/>
    <n v="127195589"/>
    <n v="340794056"/>
    <n v="467989645"/>
    <n v="332989645"/>
    <d v="2018-12-19T00:00:00"/>
    <s v="Action|Adventure|Sci-Fi"/>
    <s v="1 hr 54 min"/>
    <n v="1.9"/>
    <s v="PG-13"/>
  </r>
  <r>
    <n v="274"/>
    <x v="271"/>
    <n v="2013"/>
    <s v="Paramount Pictures"/>
    <n v="190000000"/>
    <n v="70165559"/>
    <n v="228778661"/>
    <n v="238586585"/>
    <n v="467365246"/>
    <n v="277365246"/>
    <d v="2013-05-08T00:00:00"/>
    <s v="Action|Adventure|Sci-Fi"/>
    <s v="2 hr 12 min"/>
    <n v="2.2000000000000002"/>
    <s v="PG-13"/>
  </r>
  <r>
    <n v="275"/>
    <x v="272"/>
    <n v="1999"/>
    <s v="Warner Bros."/>
    <n v="63000000"/>
    <n v="27788331"/>
    <n v="172076928"/>
    <n v="295145800"/>
    <n v="467222728"/>
    <n v="404222728"/>
    <d v="1999-03-31T00:00:00"/>
    <s v="Action|Sci-Fi"/>
    <s v="2 hr 16 min"/>
    <n v="2.2666666666666666"/>
    <s v="R"/>
  </r>
  <r>
    <n v="276"/>
    <x v="273"/>
    <n v="1990"/>
    <s v="Walt Disney Studios Motion Pictures"/>
    <n v="14000000"/>
    <n v="11280591"/>
    <n v="178406268"/>
    <n v="285000000"/>
    <n v="463406268"/>
    <n v="449406268"/>
    <d v="1990-03-23T00:00:00"/>
    <s v="Comedy|Romance"/>
    <s v="1 hr 59 min"/>
    <n v="1.9833333333333334"/>
    <s v="R"/>
  </r>
  <r>
    <n v="277"/>
    <x v="274"/>
    <n v="2006"/>
    <s v="Walt Disney Studios Motion Pictures"/>
    <n v="120000000"/>
    <n v="60119509"/>
    <n v="244082982"/>
    <n v="217908885"/>
    <n v="461991867"/>
    <n v="341991867"/>
    <d v="2006-06-08T00:00:00"/>
    <s v="Adventure|Animation|Comedy|Family|Sport"/>
    <s v="1 hr 57 min"/>
    <n v="1.95"/>
    <s v="NA"/>
  </r>
  <r>
    <n v="278"/>
    <x v="275"/>
    <n v="2020"/>
    <s v="CMC Pictures"/>
    <m/>
    <n v="118161"/>
    <n v="372755"/>
    <n v="461048804"/>
    <n v="461421559"/>
    <m/>
    <d v="2006-06-08T00:00:00"/>
    <s v="Adventure|Animation|Comedy|Family|Sport"/>
    <s v="1 hr 57 min"/>
    <n v="1.95"/>
    <s v="NA"/>
  </r>
  <r>
    <n v="279"/>
    <x v="276"/>
    <n v="2006"/>
    <s v="Twentieth Century Fox"/>
    <n v="210000000"/>
    <n v="102750665"/>
    <n v="234362462"/>
    <n v="226072829"/>
    <n v="460435291"/>
    <n v="250435291"/>
    <d v="2006-05-24T00:00:00"/>
    <s v="Action|Adventure|Sci-Fi"/>
    <s v="1 hr 44 min"/>
    <n v="1.7333333333333334"/>
    <s v="PG-13"/>
  </r>
  <r>
    <n v="280"/>
    <x v="277"/>
    <n v="2022"/>
    <s v="NA"/>
    <n v="210000000"/>
    <m/>
    <n v="460237662"/>
    <n v="460237662"/>
    <n v="460435291"/>
    <n v="250435291"/>
    <d v="2006-05-24T00:00:00"/>
    <s v="Action|Adventure|Sci-Fi"/>
    <s v="1 hr 44 min"/>
    <n v="1.7333333333333334"/>
    <s v="PG-13"/>
  </r>
  <r>
    <n v="281"/>
    <x v="278"/>
    <n v="2007"/>
    <s v="Walt Disney Studios Motion Pictures"/>
    <m/>
    <n v="44783772"/>
    <n v="219964115"/>
    <n v="239278134"/>
    <n v="459242249"/>
    <m/>
    <d v="2006-05-24T00:00:00"/>
    <s v="Action|Adventure|Sci-Fi"/>
    <s v="1 hr 44 min"/>
    <n v="1.7333333333333334"/>
    <s v="PG-13"/>
  </r>
  <r>
    <n v="282"/>
    <x v="279"/>
    <n v="1996"/>
    <s v="Paramount Pictures"/>
    <n v="80000000"/>
    <n v="45436830"/>
    <n v="180981856"/>
    <n v="276714535"/>
    <n v="457696391"/>
    <n v="377696391"/>
    <d v="1996-05-22T00:00:00"/>
    <s v="Action|Adventure|Thriller"/>
    <s v="1 hr 50 min"/>
    <n v="1.8333333333333335"/>
    <s v="PG-13"/>
  </r>
  <r>
    <n v="283"/>
    <x v="280"/>
    <n v="2006"/>
    <s v="Warner Bros."/>
    <n v="65000000"/>
    <n v="70885301"/>
    <n v="210629101"/>
    <n v="245453242"/>
    <n v="456082343"/>
    <n v="391082343"/>
    <d v="2007-03-07T00:00:00"/>
    <s v="Action|Drama"/>
    <s v="1 hr 57 min"/>
    <n v="1.95"/>
    <s v="R"/>
  </r>
  <r>
    <n v="284"/>
    <x v="281"/>
    <n v="2003"/>
    <s v="Warner Bros."/>
    <n v="140000000"/>
    <n v="24271354"/>
    <n v="111127263"/>
    <n v="343500000"/>
    <n v="454627263"/>
    <n v="314627263"/>
    <d v="2003-12-05T00:00:00"/>
    <s v="Action|Drama"/>
    <s v="2 hr 34 min"/>
    <n v="2.5666666666666664"/>
    <s v="R"/>
  </r>
  <r>
    <n v="285"/>
    <x v="282"/>
    <n v="2020"/>
    <s v="FUNimation Entertainment"/>
    <m/>
    <n v="21234994"/>
    <n v="49505008"/>
    <n v="403705951"/>
    <n v="453210959"/>
    <m/>
    <d v="2003-12-05T00:00:00"/>
    <s v="Action|Drama"/>
    <s v="2 hr 34 min"/>
    <n v="2.5666666666666664"/>
    <s v="R"/>
  </r>
  <r>
    <n v="286"/>
    <x v="283"/>
    <n v="2018"/>
    <s v="NA"/>
    <m/>
    <m/>
    <n v="6752"/>
    <n v="451176639"/>
    <n v="451183391"/>
    <m/>
    <d v="2003-12-05T00:00:00"/>
    <s v="Action|Drama"/>
    <s v="2 hr 34 min"/>
    <n v="2.5666666666666664"/>
    <s v="R"/>
  </r>
  <r>
    <n v="287"/>
    <x v="284"/>
    <n v="2001"/>
    <s v="Warner Bros."/>
    <n v="85000000"/>
    <n v="38107822"/>
    <n v="183417150"/>
    <n v="267300000"/>
    <n v="450717150"/>
    <n v="365717150"/>
    <d v="2001-12-07T00:00:00"/>
    <s v="Crime|Thriller"/>
    <s v="1 hr 56 min"/>
    <n v="1.9333333333333333"/>
    <s v="PG-13"/>
  </r>
  <r>
    <n v="288"/>
    <x v="285"/>
    <n v="2019"/>
    <s v="CMC Pictures"/>
    <m/>
    <n v="876001"/>
    <n v="2356683"/>
    <n v="447708310"/>
    <n v="450064993"/>
    <m/>
    <d v="2001-12-07T00:00:00"/>
    <s v="Crime|Thriller"/>
    <s v="1 hr 56 min"/>
    <n v="1.9333333333333333"/>
    <s v="PG-13"/>
  </r>
  <r>
    <n v="289"/>
    <x v="286"/>
    <n v="2019"/>
    <s v="Warner Bros."/>
    <n v="150000000"/>
    <n v="54365242"/>
    <n v="144174568"/>
    <n v="305588070"/>
    <n v="449762638"/>
    <n v="299762638"/>
    <d v="2019-05-03T00:00:00"/>
    <s v="Action|Adventure|Comedy|Family|Mystery|Sci-Fi"/>
    <s v="1 hr 44 min"/>
    <n v="1.7333333333333334"/>
    <s v="PG"/>
  </r>
  <r>
    <n v="290"/>
    <x v="287"/>
    <n v="2011"/>
    <s v="Paramount Pictures"/>
    <n v="150000000"/>
    <n v="65723338"/>
    <n v="181030624"/>
    <n v="268295994"/>
    <n v="449326618"/>
    <n v="299326618"/>
    <d v="2011-04-21T00:00:00"/>
    <s v="Action|Fantasy"/>
    <s v="1 hr 55 min"/>
    <n v="1.9166666666666665"/>
    <s v="PG-13"/>
  </r>
  <r>
    <n v="291"/>
    <x v="288"/>
    <n v="2001"/>
    <s v="Walt Disney Studios Motion Pictures"/>
    <n v="140000000"/>
    <n v="59078912"/>
    <n v="198542554"/>
    <n v="250678391"/>
    <n v="449220945"/>
    <n v="309220945"/>
    <d v="2001-05-25T00:00:00"/>
    <s v="Action|Drama|History|Romance|War"/>
    <s v="3 hr 3 min"/>
    <n v="3.05"/>
    <s v="PG-13"/>
  </r>
  <r>
    <n v="292"/>
    <x v="289"/>
    <n v="1999"/>
    <s v="Walt Disney Studios Motion Pictures"/>
    <n v="130000000"/>
    <n v="34221968"/>
    <n v="171091819"/>
    <n v="277100000"/>
    <n v="448191819"/>
    <n v="318191819"/>
    <d v="1999-06-16T00:00:00"/>
    <s v="Adventure|Animation|Comedy|Drama|Family|Music"/>
    <s v="1 hr 28 min"/>
    <n v="1.4666666666666668"/>
    <s v="G"/>
  </r>
  <r>
    <n v="293"/>
    <x v="290"/>
    <n v="2002"/>
    <s v="Sony Pictures Entertainment (SPE)"/>
    <n v="140000000"/>
    <n v="52148751"/>
    <n v="193735288"/>
    <n v="251400000"/>
    <n v="445135288"/>
    <n v="305135288"/>
    <d v="2002-07-03T00:00:00"/>
    <s v="Action|Adventure|Comedy|Mystery|Sci-Fi"/>
    <s v="1 hr 28 min"/>
    <n v="1.4666666666666668"/>
    <s v="PG-13"/>
  </r>
  <r>
    <n v="294"/>
    <x v="291"/>
    <n v="2007"/>
    <s v="Universal Pictures"/>
    <n v="110000000"/>
    <n v="69283690"/>
    <n v="227471070"/>
    <n v="216628965"/>
    <n v="444100035"/>
    <n v="334100035"/>
    <d v="2007-08-03T00:00:00"/>
    <s v="Action|Mystery|Thriller"/>
    <s v="1 hr 55 min"/>
    <n v="1.9166666666666665"/>
    <s v="PG-13"/>
  </r>
  <r>
    <n v="295"/>
    <x v="292"/>
    <n v="2001"/>
    <s v="Universal Pictures"/>
    <n v="98000000"/>
    <n v="68139035"/>
    <n v="202019785"/>
    <n v="241261119"/>
    <n v="443280904"/>
    <n v="345280904"/>
    <d v="2001-05-04T00:00:00"/>
    <s v="Action|Adventure|Fantasy|Thriller"/>
    <s v="2 hr 10 min"/>
    <n v="2.1666666666666665"/>
    <s v="PG-13"/>
  </r>
  <r>
    <n v="296"/>
    <x v="293"/>
    <n v="2009"/>
    <s v="Twentieth Century Fox"/>
    <n v="75000000"/>
    <n v="48875415"/>
    <n v="219614612"/>
    <n v="223525393"/>
    <n v="443140005"/>
    <n v="368140005"/>
    <d v="2009-12-21T00:00:00"/>
    <s v="Adventure|Animation|Comedy|Drama|Family|Fantasy|Music|Musical"/>
    <s v="1 hr 28 min"/>
    <n v="1.4666666666666668"/>
    <s v="PG"/>
  </r>
  <r>
    <n v="297"/>
    <x v="294"/>
    <n v="2012"/>
    <s v="Universal Pictures"/>
    <n v="61000000"/>
    <n v="27281735"/>
    <n v="148809770"/>
    <n v="293489539"/>
    <n v="442299309"/>
    <n v="381299309"/>
    <d v="2012-12-19T00:00:00"/>
    <s v="Drama|Musical|Romance"/>
    <s v="2 hr 38 min"/>
    <n v="2.6333333333333333"/>
    <s v="PG-13"/>
  </r>
  <r>
    <n v="298"/>
    <x v="295"/>
    <n v="1973"/>
    <s v="Warner Bros."/>
    <m/>
    <n v="11000000"/>
    <n v="233005644"/>
    <n v="136017945"/>
    <n v="441306145"/>
    <m/>
    <d v="2012-12-19T00:00:00"/>
    <s v="Drama|Musical|Romance"/>
    <s v="2 hr 38 min"/>
    <n v="2.6333333333333333"/>
    <s v="PG-13"/>
  </r>
  <r>
    <n v="299"/>
    <x v="296"/>
    <n v="1993"/>
    <s v="Twentieth Century Fox"/>
    <n v="25000000"/>
    <n v="20468847"/>
    <n v="219195243"/>
    <n v="222090952"/>
    <n v="441286195"/>
    <n v="416286195"/>
    <d v="1993-11-24T00:00:00"/>
    <s v="Comedy|Drama"/>
    <s v="2 hr 5 min"/>
    <n v="2.0833333333333335"/>
    <s v="PG-13"/>
  </r>
  <r>
    <n v="300"/>
    <x v="297"/>
    <n v="2015"/>
    <s v="Paramount Pictures"/>
    <n v="155000000"/>
    <n v="27018486"/>
    <n v="89760956"/>
    <n v="350842581"/>
    <n v="440603537"/>
    <n v="285603537"/>
    <d v="2015-06-25T00:00:00"/>
    <s v="Action|Adventure|Sci-Fi|Thriller"/>
    <s v="2 hr 6 min"/>
    <n v="2.1"/>
    <s v="PG-13"/>
  </r>
  <r>
    <n v="301"/>
    <x v="298"/>
    <n v="2016"/>
    <s v="Universal Pictures"/>
    <n v="160000000"/>
    <n v="24166110"/>
    <n v="47365290"/>
    <n v="391683624"/>
    <n v="439048914"/>
    <n v="279048914"/>
    <d v="2016-05-25T00:00:00"/>
    <s v="Action|Adventure|Fantasy"/>
    <s v="2 hr 3 min"/>
    <n v="2.0499999999999998"/>
    <s v="PG-13"/>
  </r>
  <r>
    <n v="302"/>
    <x v="299"/>
    <n v="2023"/>
    <s v="Paramount Pictures"/>
    <m/>
    <n v="61045464"/>
    <n v="157066392"/>
    <n v="281900000"/>
    <n v="438966392"/>
    <m/>
    <d v="2016-05-25T00:00:00"/>
    <s v="Action|Adventure|Fantasy"/>
    <s v="2 hr 3 min"/>
    <n v="2.0499999999999998"/>
    <s v="PG-13"/>
  </r>
  <r>
    <n v="303"/>
    <x v="300"/>
    <n v="2018"/>
    <s v="Warner Bros."/>
    <n v="36000000"/>
    <n v="42908051"/>
    <n v="215333122"/>
    <n v="220900000"/>
    <n v="436233122"/>
    <n v="400233122"/>
    <d v="2018-10-03T00:00:00"/>
    <s v="Drama|Music|Romance"/>
    <s v="2 hr 16 min"/>
    <n v="2.2666666666666666"/>
    <s v="R"/>
  </r>
  <r>
    <n v="304"/>
    <x v="301"/>
    <n v="2017"/>
    <s v="Twentieth Century Fox"/>
    <n v="84000000"/>
    <n v="8805843"/>
    <n v="174340174"/>
    <n v="261392355"/>
    <n v="435732529"/>
    <n v="351732529"/>
    <d v="2017-12-15T00:00:00"/>
    <s v="Biography|Drama|Musical"/>
    <s v="1 hr 45 min"/>
    <n v="1.75"/>
    <s v="PG"/>
  </r>
  <r>
    <n v="305"/>
    <x v="302"/>
    <n v="2003"/>
    <s v="Warner Bros."/>
    <n v="200000000"/>
    <n v="44041440"/>
    <n v="150371112"/>
    <n v="283000000"/>
    <n v="433371112"/>
    <n v="233371112"/>
    <d v="2003-07-02T00:00:00"/>
    <s v="Action|Sci-Fi"/>
    <s v="1 hr 49 min"/>
    <n v="1.8166666666666667"/>
    <s v="R"/>
  </r>
  <r>
    <n v="306"/>
    <x v="303"/>
    <n v="2021"/>
    <s v="Walt Disney Studios Motion Pictures"/>
    <m/>
    <n v="75388688"/>
    <n v="224543292"/>
    <n v="207700000"/>
    <n v="432243292"/>
    <m/>
    <d v="2003-07-02T00:00:00"/>
    <s v="Action|Sci-Fi"/>
    <s v="1 hr 49 min"/>
    <n v="1.8166666666666667"/>
    <s v="R"/>
  </r>
  <r>
    <n v="307"/>
    <x v="304"/>
    <n v="2002"/>
    <s v="Metro-Goldwyn-Mayer (MGM)"/>
    <n v="142000000"/>
    <n v="47072040"/>
    <n v="160942139"/>
    <n v="271028977"/>
    <n v="431971116"/>
    <n v="289971116"/>
    <d v="2002-11-20T00:00:00"/>
    <s v="Action|Adventure|Thriller"/>
    <s v="2 hr 13 min"/>
    <n v="2.2166666666666668"/>
    <s v="PG-13"/>
  </r>
  <r>
    <n v="308"/>
    <x v="305"/>
    <n v="2019"/>
    <s v="Universal Pictures"/>
    <n v="80000000"/>
    <n v="46652680"/>
    <n v="158874395"/>
    <n v="272184209"/>
    <n v="431058604"/>
    <n v="351058604"/>
    <d v="2019-05-24T00:00:00"/>
    <s v="Adventure|Animation|Comedy|Family"/>
    <s v="1 hr 26 min"/>
    <n v="1.4333333333333333"/>
    <s v="PG"/>
  </r>
  <r>
    <n v="309"/>
    <x v="306"/>
    <n v="2000"/>
    <s v="Twentieth Century Fox"/>
    <n v="90000000"/>
    <n v="28883406"/>
    <n v="233632142"/>
    <n v="196000000"/>
    <n v="429632142"/>
    <n v="339632142"/>
    <d v="2000-12-22T00:00:00"/>
    <s v="Adventure|Drama|Romance"/>
    <s v="2 hr 23 min"/>
    <n v="2.3833333333333333"/>
    <s v="PG-13"/>
  </r>
  <r>
    <n v="310"/>
    <x v="307"/>
    <n v="2018"/>
    <s v="Warner Bros."/>
    <n v="120000000"/>
    <n v="35753093"/>
    <n v="101028233"/>
    <n v="327000000"/>
    <n v="428028233"/>
    <n v="308028233"/>
    <d v="2018-04-11T00:00:00"/>
    <s v="Action|Adventure|Sci-Fi"/>
    <s v="1 hr 47 min"/>
    <n v="1.7833333333333332"/>
    <s v="PG-13"/>
  </r>
  <r>
    <n v="311"/>
    <x v="308"/>
    <n v="2003"/>
    <s v="Warner Bros."/>
    <n v="150000000"/>
    <n v="48475154"/>
    <n v="139313948"/>
    <n v="288030377"/>
    <n v="427344325"/>
    <n v="277344325"/>
    <d v="2003-11-05T00:00:00"/>
    <s v="Action|Sci-Fi"/>
    <s v="2 hr 9 min"/>
    <n v="2.15"/>
    <s v="R"/>
  </r>
  <r>
    <n v="312"/>
    <x v="309"/>
    <n v="2011"/>
    <s v="The Weinstein Company"/>
    <m/>
    <n v="103507"/>
    <n v="10198820"/>
    <n v="416389690"/>
    <n v="426588510"/>
    <m/>
    <d v="2003-11-05T00:00:00"/>
    <s v="Action|Sci-Fi"/>
    <s v="2 hr 9 min"/>
    <n v="2.15"/>
    <s v="R"/>
  </r>
  <r>
    <n v="313"/>
    <x v="310"/>
    <n v="2023"/>
    <s v="Lionsgate"/>
    <m/>
    <n v="73817950"/>
    <n v="187131806"/>
    <n v="239400091"/>
    <n v="426531897"/>
    <m/>
    <d v="2003-11-05T00:00:00"/>
    <s v="Action|Sci-Fi"/>
    <s v="2 hr 9 min"/>
    <n v="2.15"/>
    <s v="R"/>
  </r>
  <r>
    <n v="314"/>
    <x v="311"/>
    <n v="2020"/>
    <s v="Sony Pictures Entertainment (SPE)"/>
    <n v="90000000"/>
    <n v="62504105"/>
    <n v="206305244"/>
    <n v="220200000"/>
    <n v="426505244"/>
    <n v="336505244"/>
    <d v="2020-01-15T00:00:00"/>
    <s v="Action|Comedy|Crime|Thriller"/>
    <s v="2 hr 4 min"/>
    <n v="2.0666666666666669"/>
    <s v="R"/>
  </r>
  <r>
    <n v="315"/>
    <x v="312"/>
    <n v="2012"/>
    <s v="The Weinstein Company"/>
    <n v="100000000"/>
    <n v="30122888"/>
    <n v="162805434"/>
    <n v="263268939"/>
    <n v="426074373"/>
    <n v="326074373"/>
    <d v="2012-12-25T00:00:00"/>
    <s v="Drama|Western"/>
    <s v="2 hr 45 min"/>
    <n v="2.75"/>
    <s v="R"/>
  </r>
  <r>
    <n v="316"/>
    <x v="21"/>
    <n v="1991"/>
    <s v="Walt Disney Studios Motion Pictures"/>
    <n v="25000000"/>
    <n v="162146"/>
    <n v="218967620"/>
    <n v="186043788"/>
    <n v="424967620"/>
    <n v="399967620"/>
    <d v="1991-11-15T00:00:00"/>
    <s v="Animation|Family|Fantasy|Musical|Romance"/>
    <s v="1 hr 24 min"/>
    <n v="1.4"/>
    <s v="NA"/>
  </r>
  <r>
    <n v="317"/>
    <x v="313"/>
    <n v="1990"/>
    <s v="Orion Pictures"/>
    <n v="22000000"/>
    <n v="598257"/>
    <n v="184208848"/>
    <n v="240000000"/>
    <n v="424208848"/>
    <n v="402208848"/>
    <d v="1990-11-09T00:00:00"/>
    <s v="Adventure|Drama|Western"/>
    <s v="3 hr 1 min"/>
    <n v="3.0166666666666666"/>
    <s v="NA"/>
  </r>
  <r>
    <n v="318"/>
    <x v="314"/>
    <n v="2020"/>
    <s v="NA"/>
    <n v="22000000"/>
    <m/>
    <n v="422390820"/>
    <n v="422390820"/>
    <n v="424208848"/>
    <n v="402208848"/>
    <d v="1990-11-09T00:00:00"/>
    <s v="Adventure|Drama|Western"/>
    <s v="3 hr 1 min"/>
    <n v="3.0166666666666666"/>
    <s v="NA"/>
  </r>
  <r>
    <n v="319"/>
    <x v="315"/>
    <n v="2008"/>
    <s v="Walt Disney Studios Motion Pictures"/>
    <n v="225000000"/>
    <n v="55034805"/>
    <n v="141621490"/>
    <n v="278044078"/>
    <n v="419665568"/>
    <n v="194665568"/>
    <d v="2008-05-15T00:00:00"/>
    <s v="Action|Adventure|Family|Fantasy"/>
    <s v="2 hr 30 min"/>
    <n v="2.5"/>
    <s v="PG"/>
  </r>
  <r>
    <n v="320"/>
    <x v="316"/>
    <n v="2008"/>
    <s v="Warner Bros."/>
    <n v="65000000"/>
    <n v="57038404"/>
    <n v="152647258"/>
    <n v="266118261"/>
    <n v="418765519"/>
    <n v="353765519"/>
    <d v="2008-05-28T00:00:00"/>
    <s v="Comedy|Drama|Romance"/>
    <s v="2 hr 25 min"/>
    <n v="2.4166666666666665"/>
    <s v="R"/>
  </r>
  <r>
    <n v="321"/>
    <x v="317"/>
    <n v="2019"/>
    <s v="Well Go USA Entertainment"/>
    <m/>
    <n v="324769"/>
    <n v="706572"/>
    <n v="416575449"/>
    <n v="417282021"/>
    <m/>
    <d v="2008-05-28T00:00:00"/>
    <s v="Comedy|Drama|Romance"/>
    <s v="2 hr 25 min"/>
    <n v="2.4166666666666665"/>
    <s v="R"/>
  </r>
  <r>
    <n v="322"/>
    <x v="318"/>
    <n v="1999"/>
    <s v="Universal Pictures"/>
    <n v="80000000"/>
    <n v="43369635"/>
    <n v="155385488"/>
    <n v="260547918"/>
    <n v="415933406"/>
    <n v="335933406"/>
    <d v="1999-05-07T00:00:00"/>
    <s v="Action|Adventure|Fantasy"/>
    <s v="2 hr 4 min"/>
    <n v="2.0666666666666669"/>
    <s v="PG-13"/>
  </r>
  <r>
    <n v="323"/>
    <x v="319"/>
    <n v="2010"/>
    <s v="Twentieth Century Fox"/>
    <n v="155000000"/>
    <n v="24005069"/>
    <n v="104386950"/>
    <n v="311299267"/>
    <n v="415686217"/>
    <n v="260686217"/>
    <d v="2010-12-02T00:00:00"/>
    <s v="Adventure|Family|Fantasy"/>
    <s v="1 hr 53 min"/>
    <n v="1.8833333333333333"/>
    <s v="PG"/>
  </r>
  <r>
    <n v="324"/>
    <x v="320"/>
    <n v="2016"/>
    <s v="Universal Pictures"/>
    <n v="120000000"/>
    <n v="59215365"/>
    <n v="162434410"/>
    <n v="253050504"/>
    <n v="415484914"/>
    <n v="295484914"/>
    <d v="2016-07-27T00:00:00"/>
    <s v="Action|Thriller"/>
    <s v="2 hr 3 min"/>
    <n v="2.0499999999999998"/>
    <s v="PG-13"/>
  </r>
  <r>
    <n v="325"/>
    <x v="321"/>
    <n v="2013"/>
    <s v="Twentieth Century Fox"/>
    <n v="120000000"/>
    <n v="53113752"/>
    <n v="132556852"/>
    <n v="282271394"/>
    <n v="414828246"/>
    <n v="294828246"/>
    <d v="2013-07-24T00:00:00"/>
    <s v="Action|Sci-Fi"/>
    <s v="2 hr 6 min"/>
    <n v="2.1"/>
    <s v="PG-13"/>
  </r>
  <r>
    <n v="326"/>
    <x v="322"/>
    <n v="2014"/>
    <s v="Twentieth Century Fox"/>
    <n v="81000000"/>
    <n v="36206331"/>
    <n v="128261724"/>
    <n v="286089822"/>
    <n v="414351546"/>
    <n v="333351546"/>
    <d v="2015-01-30T00:00:00"/>
    <s v="Action|Adventure|Comedy|Thriller"/>
    <s v="2 hr 9 min"/>
    <n v="2.15"/>
    <s v="R"/>
  </r>
  <r>
    <n v="327"/>
    <x v="323"/>
    <n v="2009"/>
    <s v="Twentieth Century Fox"/>
    <n v="150000000"/>
    <n v="54173286"/>
    <n v="177243721"/>
    <n v="235862449"/>
    <n v="413106170"/>
    <n v="263106170"/>
    <d v="2009-05-20T00:00:00"/>
    <s v="Adventure|Comedy|Family|Fantasy"/>
    <s v="1 hr 45 min"/>
    <n v="1.75"/>
    <s v="PG"/>
  </r>
  <r>
    <n v="328"/>
    <x v="324"/>
    <n v="1989"/>
    <s v="Warner Bros."/>
    <n v="35000000"/>
    <n v="40489746"/>
    <n v="251409241"/>
    <n v="160160000"/>
    <n v="411569241"/>
    <n v="376569241"/>
    <d v="1989-06-23T00:00:00"/>
    <s v="Action|Adventure"/>
    <s v="2 hr 6 min"/>
    <n v="2.1"/>
    <s v="NA"/>
  </r>
  <r>
    <n v="329"/>
    <x v="325"/>
    <n v="1992"/>
    <s v="Warner Bros."/>
    <m/>
    <n v="16611793"/>
    <n v="122046449"/>
    <n v="289000000"/>
    <n v="411046449"/>
    <m/>
    <d v="1989-06-23T00:00:00"/>
    <s v="Action|Adventure"/>
    <s v="2 hr 6 min"/>
    <n v="2.1"/>
    <s v="NA"/>
  </r>
  <r>
    <n v="330"/>
    <x v="326"/>
    <n v="2013"/>
    <s v="Warner Bros."/>
    <n v="190000000"/>
    <n v="37285325"/>
    <n v="101802906"/>
    <n v="309200000"/>
    <n v="411002906"/>
    <n v="221002906"/>
    <d v="2013-07-11T00:00:00"/>
    <s v="Action|Adventure|Sci-Fi"/>
    <s v="2 hr 11 min"/>
    <n v="2.1833333333333331"/>
    <s v="PG-13"/>
  </r>
  <r>
    <n v="331"/>
    <x v="327"/>
    <n v="2017"/>
    <s v="Twentieth Century Fox"/>
    <n v="104000000"/>
    <n v="39023010"/>
    <n v="100234838"/>
    <n v="310667824"/>
    <n v="410902662"/>
    <n v="306902662"/>
    <d v="2017-09-20T00:00:00"/>
    <s v="Action|Adventure|Comedy|Crime|Thriller"/>
    <s v="2 hr 21 min"/>
    <n v="2.35"/>
    <s v="R"/>
  </r>
  <r>
    <n v="332"/>
    <x v="318"/>
    <n v="2017"/>
    <s v="Universal Pictures"/>
    <n v="125000000"/>
    <n v="31688375"/>
    <n v="80227895"/>
    <n v="329003712"/>
    <n v="409231607"/>
    <n v="284231607"/>
    <d v="2017-06-06T00:00:00"/>
    <s v="Action|Adventure|Fantasy|Horror|Thriller"/>
    <s v="1 hr 51 min"/>
    <n v="1.85"/>
    <s v="PG-13"/>
  </r>
  <r>
    <n v="333"/>
    <x v="328"/>
    <n v="2016"/>
    <s v="Twentieth Century Fox"/>
    <n v="105000000"/>
    <n v="21373064"/>
    <n v="64063008"/>
    <n v="344691967"/>
    <n v="408754975"/>
    <n v="303754975"/>
    <d v="2016-06-30T00:00:00"/>
    <s v="Adventure|Animation|Comedy|Family|Sci-Fi"/>
    <s v="1 hr 34 min"/>
    <n v="1.5666666666666667"/>
    <s v="PG"/>
  </r>
  <r>
    <n v="334"/>
    <x v="329"/>
    <n v="2008"/>
    <s v="Summit Entertainment"/>
    <n v="37000000"/>
    <n v="69637740"/>
    <n v="193962473"/>
    <n v="214467942"/>
    <n v="408430415"/>
    <n v="371430415"/>
    <d v="2008-11-20T00:00:00"/>
    <s v="Drama|Fantasy|Romance"/>
    <s v="2 hr 2 min"/>
    <n v="2.0333333333333332"/>
    <s v="PG-13"/>
  </r>
  <r>
    <n v="335"/>
    <x v="330"/>
    <n v="2021"/>
    <s v="Universal Pictures"/>
    <m/>
    <n v="22326230"/>
    <n v="162790990"/>
    <n v="245611151"/>
    <n v="408402141"/>
    <m/>
    <d v="2008-11-20T00:00:00"/>
    <s v="Drama|Fantasy|Romance"/>
    <s v="2 hr 2 min"/>
    <n v="2.0333333333333332"/>
    <s v="PG-13"/>
  </r>
  <r>
    <n v="336"/>
    <x v="331"/>
    <n v="2002"/>
    <s v="Walt Disney Studios Motion Pictures"/>
    <n v="72000000"/>
    <n v="60117080"/>
    <n v="227966634"/>
    <n v="180281283"/>
    <n v="408247917"/>
    <n v="336247917"/>
    <d v="2002-08-02T00:00:00"/>
    <s v="Drama|Mystery|Sci-Fi|Thriller"/>
    <s v="1 hr 46 min"/>
    <n v="1.7666666666666666"/>
    <s v="PG-13"/>
  </r>
  <r>
    <n v="337"/>
    <x v="332"/>
    <n v="2003"/>
    <s v="Twentieth Century Fox"/>
    <n v="110000000"/>
    <n v="85558731"/>
    <n v="214949694"/>
    <n v="192761855"/>
    <n v="407711549"/>
    <n v="297711549"/>
    <d v="2003-04-30T00:00:00"/>
    <s v="Action|Sci-Fi|Thriller"/>
    <s v="2 hr 14 min"/>
    <n v="2.2333333333333334"/>
    <s v="PG-13"/>
  </r>
  <r>
    <n v="338"/>
    <x v="333"/>
    <n v="2022"/>
    <s v="Warner Bros."/>
    <m/>
    <n v="42151256"/>
    <n v="95850844"/>
    <n v="311300000"/>
    <n v="407150844"/>
    <m/>
    <d v="2003-04-30T00:00:00"/>
    <s v="Action|Sci-Fi|Thriller"/>
    <s v="2 hr 14 min"/>
    <n v="2.2333333333333334"/>
    <s v="PG-13"/>
  </r>
  <r>
    <n v="339"/>
    <x v="334"/>
    <n v="2022"/>
    <s v="Sony Pictures Entertainment (SPE)"/>
    <m/>
    <n v="44010155"/>
    <n v="148648820"/>
    <n v="258492438"/>
    <n v="407141258"/>
    <m/>
    <d v="2003-04-30T00:00:00"/>
    <s v="Action|Sci-Fi|Thriller"/>
    <s v="2 hr 14 min"/>
    <n v="2.2333333333333334"/>
    <s v="PG-13"/>
  </r>
  <r>
    <n v="340"/>
    <x v="335"/>
    <n v="2013"/>
    <s v="Paramount Pictures"/>
    <n v="100000000"/>
    <n v="18361578"/>
    <n v="116900694"/>
    <n v="289977539"/>
    <n v="406878233"/>
    <n v="306878233"/>
    <d v="2013-12-25T00:00:00"/>
    <s v="Biography|Comedy|Crime|Drama"/>
    <s v="3 hr"/>
    <n v="3"/>
    <s v="R"/>
  </r>
  <r>
    <n v="341"/>
    <x v="336"/>
    <n v="2022"/>
    <s v="Paramount Pictures"/>
    <m/>
    <n v="72105176"/>
    <n v="190872904"/>
    <n v="214548614"/>
    <n v="405421518"/>
    <m/>
    <d v="2013-12-25T00:00:00"/>
    <s v="Biography|Comedy|Crime|Drama"/>
    <s v="3 hr"/>
    <n v="3"/>
    <s v="R"/>
  </r>
  <r>
    <n v="342"/>
    <x v="337"/>
    <n v="2019"/>
    <s v="Twentieth Century Fox"/>
    <n v="170000000"/>
    <n v="28525613"/>
    <n v="85838210"/>
    <n v="319142333"/>
    <n v="404980543"/>
    <n v="234980543"/>
    <d v="2019-02-05T00:00:00"/>
    <s v="Action|Adventure|Sci-Fi|Thriller"/>
    <s v="2 hr 2 min"/>
    <n v="2.0333333333333332"/>
    <s v="PG-13"/>
  </r>
  <r>
    <n v="343"/>
    <x v="338"/>
    <n v="2008"/>
    <s v="Universal Pictures"/>
    <n v="145000000"/>
    <n v="40457770"/>
    <n v="102491776"/>
    <n v="300958054"/>
    <n v="403449830"/>
    <n v="258449830"/>
    <d v="2008-07-30T00:00:00"/>
    <s v="Action|Adventure|Fantasy|Horror"/>
    <s v="1 hr 52 min"/>
    <n v="1.8666666666666667"/>
    <s v="PG-13"/>
  </r>
  <r>
    <n v="344"/>
    <x v="339"/>
    <n v="2012"/>
    <s v="Twentieth Century Fox"/>
    <n v="130000000"/>
    <n v="51050101"/>
    <n v="126477084"/>
    <n v="276877385"/>
    <n v="403354469"/>
    <n v="273354469"/>
    <d v="2012-05-30T00:00:00"/>
    <s v="Adventure|Mystery|Sci-Fi"/>
    <s v="2 hr 4 min"/>
    <n v="2.0666666666666669"/>
    <s v="R"/>
  </r>
  <r>
    <n v="345"/>
    <x v="340"/>
    <n v="1939"/>
    <s v="Metro-Goldwyn-Mayer (MGM)"/>
    <n v="130000000"/>
    <m/>
    <n v="200882193"/>
    <n v="201500000"/>
    <n v="402382193"/>
    <n v="272382193"/>
    <d v="2012-05-30T00:00:00"/>
    <s v="Adventure|Mystery|Sci-Fi"/>
    <s v="2 hr 4 min"/>
    <n v="2.0666666666666669"/>
    <s v="R"/>
  </r>
  <r>
    <n v="346"/>
    <x v="341"/>
    <n v="2018"/>
    <s v="Universal Pictures"/>
    <n v="75000000"/>
    <n v="34952180"/>
    <n v="120634935"/>
    <n v="281629908"/>
    <n v="402264843"/>
    <n v="327264843"/>
    <d v="2018-07-18T00:00:00"/>
    <s v="Comedy|Musical|Romance"/>
    <s v="1 hr 54 min"/>
    <n v="1.9"/>
    <s v="PG-13"/>
  </r>
  <r>
    <n v="347"/>
    <x v="342"/>
    <n v="2021"/>
    <s v="Walt Disney Studios Motion Pictures"/>
    <m/>
    <n v="71297219"/>
    <n v="164870234"/>
    <n v="237194665"/>
    <n v="402064899"/>
    <m/>
    <d v="2018-07-18T00:00:00"/>
    <s v="Comedy|Musical|Romance"/>
    <s v="1 hr 54 min"/>
    <n v="1.9"/>
    <s v="PG-13"/>
  </r>
  <r>
    <n v="348"/>
    <x v="343"/>
    <n v="2021"/>
    <s v="Warner Bros."/>
    <m/>
    <n v="41011174"/>
    <n v="108327830"/>
    <n v="293700000"/>
    <n v="402027830"/>
    <m/>
    <d v="2018-07-18T00:00:00"/>
    <s v="Comedy|Musical|Romance"/>
    <s v="1 hr 54 min"/>
    <n v="1.9"/>
    <s v="PG-13"/>
  </r>
  <r>
    <n v="349"/>
    <x v="344"/>
    <n v="2010"/>
    <s v="Walt Disney Studios Motion Pictures"/>
    <n v="170000000"/>
    <n v="44026211"/>
    <n v="172062763"/>
    <n v="228001089"/>
    <n v="400063852"/>
    <n v="230063852"/>
    <d v="2010-12-16T00:00:00"/>
    <s v="Action|Adventure|Sci-Fi"/>
    <s v="2 hr 5 min"/>
    <n v="2.0833333333333335"/>
    <s v="PG"/>
  </r>
  <r>
    <n v="350"/>
    <x v="345"/>
    <n v="2006"/>
    <s v="Paramount Pictures"/>
    <n v="150000000"/>
    <n v="47743273"/>
    <n v="134029801"/>
    <n v="264449696"/>
    <n v="398479497"/>
    <n v="248479497"/>
    <d v="2006-05-03T00:00:00"/>
    <s v="Action|Adventure|Thriller"/>
    <s v="2 hr 6 min"/>
    <n v="2.1"/>
    <s v="PG-13"/>
  </r>
  <r>
    <n v="351"/>
    <x v="346"/>
    <n v="2012"/>
    <s v="Universal Pictures"/>
    <n v="170000000"/>
    <n v="56217700"/>
    <n v="155332381"/>
    <n v="241260448"/>
    <n v="396592829"/>
    <n v="226592829"/>
    <d v="2012-05-30T00:00:00"/>
    <s v="Action|Adventure|Drama|Fantasy"/>
    <s v="2 hr 7 min"/>
    <n v="2.1166666666666667"/>
    <s v="PG-13"/>
  </r>
  <r>
    <n v="352"/>
    <x v="347"/>
    <n v="1978"/>
    <s v="Paramount Pictures"/>
    <n v="6000000"/>
    <n v="8941717"/>
    <n v="190071103"/>
    <n v="206200000"/>
    <n v="396271103"/>
    <n v="390271103"/>
    <d v="1978-06-16T00:00:00"/>
    <s v="Comedy|Musical|Romance"/>
    <s v="1 hr 50 min"/>
    <n v="1.8333333333333335"/>
    <s v="PG"/>
  </r>
  <r>
    <n v="353"/>
    <x v="348"/>
    <n v="1995"/>
    <s v="Walt Disney Studios Motion Pictures"/>
    <m/>
    <n v="29140617"/>
    <n v="223225679"/>
    <n v="171210907"/>
    <n v="394436586"/>
    <m/>
    <d v="1978-06-16T00:00:00"/>
    <s v="Comedy|Musical|Romance"/>
    <s v="1 hr 50 min"/>
    <n v="1.8333333333333335"/>
    <s v="PG"/>
  </r>
  <r>
    <n v="354"/>
    <x v="349"/>
    <n v="2022"/>
    <s v="Warner Bros."/>
    <m/>
    <n v="67004323"/>
    <n v="168152111"/>
    <n v="225100000"/>
    <n v="393252111"/>
    <m/>
    <d v="1978-06-16T00:00:00"/>
    <s v="Comedy|Musical|Romance"/>
    <s v="1 hr 50 min"/>
    <n v="1.8333333333333335"/>
    <s v="PG"/>
  </r>
  <r>
    <n v="355"/>
    <x v="350"/>
    <n v="2018"/>
    <s v="Walt Disney Studios Motion Pictures"/>
    <n v="275000000"/>
    <n v="84420489"/>
    <n v="213767512"/>
    <n v="179157295"/>
    <n v="392924807"/>
    <n v="117924807"/>
    <d v="2018-05-23T00:00:00"/>
    <s v="Action|Adventure|Sci-Fi"/>
    <s v="2 hr 15 min"/>
    <n v="2.25"/>
    <s v="PG-13"/>
  </r>
  <r>
    <n v="356"/>
    <x v="351"/>
    <n v="2006"/>
    <s v="Warner Bros."/>
    <n v="270000000"/>
    <n v="52535096"/>
    <n v="200081192"/>
    <n v="191000000"/>
    <n v="391081192"/>
    <n v="121081192"/>
    <d v="2006-06-28T00:00:00"/>
    <s v="Action|Adventure|Sci-Fi"/>
    <s v="2 hr 34 min"/>
    <n v="2.5666666666666664"/>
    <s v="PG-13"/>
  </r>
  <r>
    <n v="357"/>
    <x v="352"/>
    <n v="2023"/>
    <s v="Warner Bros."/>
    <m/>
    <n v="30002735"/>
    <n v="81893895"/>
    <n v="308900000"/>
    <n v="390793895"/>
    <m/>
    <d v="2006-06-28T00:00:00"/>
    <s v="Action|Adventure|Sci-Fi"/>
    <s v="2 hr 34 min"/>
    <n v="2.5666666666666664"/>
    <s v="PG-13"/>
  </r>
  <r>
    <n v="358"/>
    <x v="353"/>
    <n v="1991"/>
    <s v="Warner Bros."/>
    <n v="48000000"/>
    <n v="25625602"/>
    <n v="165493908"/>
    <n v="225000000"/>
    <n v="390493908"/>
    <n v="342493908"/>
    <d v="1991-06-14T00:00:00"/>
    <s v="Action|Adventure|Drama|Romance"/>
    <s v="2 hr 23 min"/>
    <n v="2.3833333333333333"/>
    <s v="NA"/>
  </r>
  <r>
    <n v="359"/>
    <x v="354"/>
    <n v="1981"/>
    <s v="Paramount Pictures"/>
    <n v="18000000"/>
    <n v="8305823"/>
    <n v="248159971"/>
    <n v="141766000"/>
    <n v="389925971"/>
    <n v="371925971"/>
    <d v="1981-06-12T00:00:00"/>
    <s v="Action|Adventure"/>
    <s v="1 hr 55 min"/>
    <n v="1.9166666666666665"/>
    <s v="PG"/>
  </r>
  <r>
    <n v="360"/>
    <x v="355"/>
    <n v="2016"/>
    <s v="Twentieth Century Fox"/>
    <n v="165000000"/>
    <n v="41039944"/>
    <n v="103144286"/>
    <n v="286537649"/>
    <n v="389681935"/>
    <n v="224681935"/>
    <d v="2016-06-22T00:00:00"/>
    <s v="Action|Adventure|Sci-Fi"/>
    <s v="2 hr"/>
    <n v="2"/>
    <s v="PG-13"/>
  </r>
  <r>
    <n v="361"/>
    <x v="356"/>
    <n v="2007"/>
    <s v="Twentieth Century Fox"/>
    <n v="110000000"/>
    <n v="33369559"/>
    <n v="134529403"/>
    <n v="253626608"/>
    <n v="388156011"/>
    <n v="278156011"/>
    <d v="2007-06-26T00:00:00"/>
    <s v="Action|Thriller"/>
    <s v="2 hr 8 min"/>
    <n v="2.1333333333333333"/>
    <s v="PG-13"/>
  </r>
  <r>
    <n v="362"/>
    <x v="357"/>
    <n v="2015"/>
    <s v="FilmRise"/>
    <m/>
    <n v="21074"/>
    <n v="32766"/>
    <n v="387020740"/>
    <n v="387053506"/>
    <m/>
    <d v="2007-06-26T00:00:00"/>
    <s v="Action|Thriller"/>
    <s v="2 hr 8 min"/>
    <n v="2.1333333333333333"/>
    <s v="PG-13"/>
  </r>
  <r>
    <n v="363"/>
    <x v="358"/>
    <n v="2019"/>
    <s v="Warner Bros."/>
    <n v="170000000"/>
    <n v="47776293"/>
    <n v="110500138"/>
    <n v="276100000"/>
    <n v="386600138"/>
    <n v="216600138"/>
    <d v="2019-05-29T00:00:00"/>
    <s v="Action|Adventure|Fantasy|Sci-Fi"/>
    <s v="2 hr 12 min"/>
    <n v="2.2000000000000002"/>
    <s v="PG-13"/>
  </r>
  <r>
    <n v="364"/>
    <x v="359"/>
    <n v="2015"/>
    <s v="Twentieth Century Fox"/>
    <n v="135000000"/>
    <n v="52107731"/>
    <n v="177397510"/>
    <n v="208644097"/>
    <n v="386041607"/>
    <n v="251041607"/>
    <d v="2015-03-19T00:00:00"/>
    <s v="Adventure|Animation|Comedy|Family|Fantasy|Sci-Fi"/>
    <s v="1 hr 34 min"/>
    <n v="1.5666666666666667"/>
    <s v="PG"/>
  </r>
  <r>
    <n v="365"/>
    <x v="360"/>
    <n v="2009"/>
    <s v="Paramount Pictures"/>
    <n v="150000000"/>
    <n v="75204289"/>
    <n v="257730019"/>
    <n v="127950427"/>
    <n v="385680446"/>
    <n v="235680446"/>
    <d v="2009-05-06T00:00:00"/>
    <s v="Action|Adventure|Sci-Fi"/>
    <s v="2 hr 7 min"/>
    <n v="2.1166666666666667"/>
    <s v="PG-13"/>
  </r>
  <r>
    <n v="366"/>
    <x v="361"/>
    <n v="2019"/>
    <s v="Universal Pictures"/>
    <n v="95000000"/>
    <n v="576216"/>
    <n v="159227644"/>
    <n v="225351828"/>
    <n v="384579472"/>
    <n v="289579472"/>
    <d v="2019-12-25T00:00:00"/>
    <s v="Action|Drama|War"/>
    <s v="1 hr 59 min"/>
    <n v="1.9833333333333334"/>
    <s v="R"/>
  </r>
  <r>
    <n v="367"/>
    <x v="362"/>
    <n v="2006"/>
    <s v="Warner Bros."/>
    <n v="100000000"/>
    <n v="41533432"/>
    <n v="198000317"/>
    <n v="186335791"/>
    <n v="384336108"/>
    <n v="284336108"/>
    <d v="2006-11-17T00:00:00"/>
    <s v="Adventure|Animation|Comedy|Family|Music|Musical|Romance"/>
    <s v="1 hr 48 min"/>
    <n v="1.8"/>
    <s v="PG"/>
  </r>
  <r>
    <n v="368"/>
    <x v="363"/>
    <n v="2018"/>
    <s v="Sony Pictures Entertainment (SPE)"/>
    <n v="90000000"/>
    <n v="35363376"/>
    <n v="190241310"/>
    <n v="194057426"/>
    <n v="384298736"/>
    <n v="294298736"/>
    <d v="2018-12-12T00:00:00"/>
    <s v="Action|Adventure|Animation|Comedy|Family|Fantasy|Sci-Fi"/>
    <s v="1 hr 57 min"/>
    <n v="1.95"/>
    <s v="PG"/>
  </r>
  <r>
    <n v="369"/>
    <x v="364"/>
    <n v="2017"/>
    <s v="Walt Disney Studios Motion Pictures"/>
    <m/>
    <n v="53688680"/>
    <n v="152901115"/>
    <n v="231029541"/>
    <n v="383930656"/>
    <m/>
    <d v="2018-12-12T00:00:00"/>
    <s v="Action|Adventure|Animation|Comedy|Family|Fantasy|Sci-Fi"/>
    <s v="1 hr 57 min"/>
    <n v="1.95"/>
    <s v="PG"/>
  </r>
  <r>
    <n v="370"/>
    <x v="365"/>
    <n v="1985"/>
    <s v="Universal Pictures"/>
    <n v="19000000"/>
    <n v="11152500"/>
    <n v="212836762"/>
    <n v="170500000"/>
    <n v="383336762"/>
    <n v="364336762"/>
    <d v="1985-07-03T00:00:00"/>
    <s v="Adventure|Comedy|Sci-Fi"/>
    <s v="1 hr 56 min"/>
    <n v="1.9333333333333333"/>
    <s v="NA"/>
  </r>
  <r>
    <n v="371"/>
    <x v="366"/>
    <n v="2002"/>
    <s v="Twentieth Century Fox"/>
    <n v="59000000"/>
    <n v="46312454"/>
    <n v="176387405"/>
    <n v="206869731"/>
    <n v="383257136"/>
    <n v="324257136"/>
    <d v="2002-03-14T00:00:00"/>
    <s v="Adventure|Animation|Comedy|Family"/>
    <s v="1 hr 21 min"/>
    <n v="1.35"/>
    <s v="PG"/>
  </r>
  <r>
    <n v="372"/>
    <x v="367"/>
    <n v="2023"/>
    <s v="Walt Disney Studios Motion Pictures"/>
    <m/>
    <n v="60368101"/>
    <n v="174480468"/>
    <n v="208410636"/>
    <n v="382891104"/>
    <m/>
    <d v="2002-03-14T00:00:00"/>
    <s v="Adventure|Animation|Comedy|Family"/>
    <s v="1 hr 21 min"/>
    <n v="1.35"/>
    <s v="PG"/>
  </r>
  <r>
    <n v="373"/>
    <x v="368"/>
    <n v="2016"/>
    <s v="FUNimation Entertainment"/>
    <m/>
    <n v="1813781"/>
    <n v="5017246"/>
    <n v="377220935"/>
    <n v="382238181"/>
    <m/>
    <d v="2002-03-14T00:00:00"/>
    <s v="Adventure|Animation|Comedy|Family"/>
    <s v="1 hr 21 min"/>
    <n v="1.35"/>
    <s v="PG"/>
  </r>
  <r>
    <n v="374"/>
    <x v="369"/>
    <n v="2017"/>
    <s v="Universal Pictures"/>
    <n v="55000000"/>
    <n v="46607250"/>
    <n v="114581250"/>
    <n v="266964596"/>
    <n v="381545846"/>
    <n v="326545846"/>
    <d v="2017-02-08T00:00:00"/>
    <s v="Drama|Romance|Thriller"/>
    <s v="1 hr 58 min"/>
    <n v="1.9666666666666668"/>
    <s v="R"/>
  </r>
  <r>
    <n v="375"/>
    <x v="370"/>
    <n v="2009"/>
    <s v="DreamWorks"/>
    <n v="175000000"/>
    <n v="59321095"/>
    <n v="198351526"/>
    <n v="183158344"/>
    <n v="381509870"/>
    <n v="206509870"/>
    <d v="2009-03-19T00:00:00"/>
    <s v="Action|Adventure|Animation|Comedy|Family|Fantasy|Sci-Fi"/>
    <s v="1 hr 34 min"/>
    <n v="1.5666666666666667"/>
    <s v="PG"/>
  </r>
  <r>
    <n v="376"/>
    <x v="371"/>
    <n v="2015"/>
    <s v="Warner Bros."/>
    <n v="150000000"/>
    <n v="45428128"/>
    <n v="154280290"/>
    <n v="225800000"/>
    <n v="380080290"/>
    <n v="230080290"/>
    <d v="2015-05-07T00:00:00"/>
    <s v="Action|Adventure|Sci-Fi|Thriller"/>
    <s v="2 hr"/>
    <n v="2"/>
    <s v="R"/>
  </r>
  <r>
    <n v="377"/>
    <x v="372"/>
    <n v="2021"/>
    <s v="Walt Disney Studios Motion Pictures"/>
    <m/>
    <n v="80366312"/>
    <n v="183651655"/>
    <n v="196100000"/>
    <n v="379751655"/>
    <m/>
    <d v="2015-05-07T00:00:00"/>
    <s v="Action|Adventure|Sci-Fi|Thriller"/>
    <s v="2 hr"/>
    <n v="2"/>
    <s v="R"/>
  </r>
  <r>
    <n v="378"/>
    <x v="224"/>
    <n v="1998"/>
    <s v="Sony Pictures Entertainment (SPE)"/>
    <n v="130000000"/>
    <n v="44047541"/>
    <n v="136314294"/>
    <n v="242700000"/>
    <n v="379014294"/>
    <n v="249014294"/>
    <d v="1998-05-20T00:00:00"/>
    <s v="Action|Sci-Fi|Thriller"/>
    <s v="2 hr 19 min"/>
    <n v="2.3166666666666664"/>
    <s v="PG-13"/>
  </r>
  <r>
    <n v="379"/>
    <x v="373"/>
    <n v="1994"/>
    <s v="Twentieth Century Fox"/>
    <n v="115000000"/>
    <n v="25869770"/>
    <n v="146282411"/>
    <n v="232600000"/>
    <n v="378882411"/>
    <n v="263882411"/>
    <d v="1994-07-15T00:00:00"/>
    <s v="Action|Comedy|Thriller"/>
    <s v="2 hr 21 min"/>
    <n v="2.35"/>
    <s v="R"/>
  </r>
  <r>
    <n v="380"/>
    <x v="374"/>
    <n v="2008"/>
    <s v="Fox Searchlight"/>
    <n v="15000000"/>
    <n v="360018"/>
    <n v="141319928"/>
    <n v="237090614"/>
    <n v="378410542"/>
    <n v="363410542"/>
    <d v="2008-11-12T00:00:00"/>
    <s v="Crime|Drama|Romance"/>
    <s v="2 hr"/>
    <n v="2"/>
    <s v="R"/>
  </r>
  <r>
    <n v="381"/>
    <x v="375"/>
    <n v="2019"/>
    <s v="Sony Pictures Entertainment (SPE)"/>
    <n v="90000000"/>
    <n v="41082018"/>
    <n v="142502728"/>
    <n v="235114870"/>
    <n v="377617598"/>
    <n v="287617598"/>
    <d v="2019-07-25T00:00:00"/>
    <s v="Comedy|Drama"/>
    <s v="2 hr 41 min"/>
    <n v="2.6833333333333336"/>
    <s v="R"/>
  </r>
  <r>
    <n v="382"/>
    <x v="376"/>
    <n v="2012"/>
    <s v="Twentieth Century Fox"/>
    <n v="45000000"/>
    <n v="49514769"/>
    <n v="139854287"/>
    <n v="236298168"/>
    <n v="376152455"/>
    <n v="331152455"/>
    <d v="2012-09-27T00:00:00"/>
    <s v="Action|Crime|Thriller"/>
    <s v="1 hr 32 min"/>
    <n v="1.5333333333333332"/>
    <s v="PG-13"/>
  </r>
  <r>
    <n v="383"/>
    <x v="377"/>
    <n v="2013"/>
    <s v="Paramount Pictures"/>
    <n v="130000000"/>
    <n v="40501814"/>
    <n v="122523060"/>
    <n v="253217645"/>
    <n v="375740705"/>
    <n v="245740705"/>
    <d v="2013-03-27T00:00:00"/>
    <s v="Action|Adventure|Sci-Fi|Thriller"/>
    <s v="1 hr 50 min"/>
    <n v="1.8333333333333335"/>
    <s v="PG-13"/>
  </r>
  <r>
    <n v="384"/>
    <x v="378"/>
    <n v="2004"/>
    <s v="DreamWorks Distribution"/>
    <n v="75000000"/>
    <n v="47604606"/>
    <n v="160861908"/>
    <n v="213721971"/>
    <n v="374583879"/>
    <n v="299583879"/>
    <d v="2004-09-23T00:00:00"/>
    <s v="Adventure|Animation|Comedy|Family|Thriller"/>
    <s v="1 hr 30 min"/>
    <n v="1.5"/>
    <s v="PG"/>
  </r>
  <r>
    <n v="385"/>
    <x v="379"/>
    <n v="2000"/>
    <s v="Paramount Pictures"/>
    <n v="70000000"/>
    <n v="33614543"/>
    <n v="182811707"/>
    <n v="191300000"/>
    <n v="374111707"/>
    <n v="304111707"/>
    <d v="2000-12-15T00:00:00"/>
    <s v="Comedy|Fantasy|Romance"/>
    <s v="2 hr 7 min"/>
    <n v="2.1166666666666667"/>
    <s v="PG-13"/>
  </r>
  <r>
    <n v="386"/>
    <x v="380"/>
    <n v="2011"/>
    <s v="Paramount Pictures"/>
    <m/>
    <n v="9720993"/>
    <n v="77591831"/>
    <n v="296402120"/>
    <n v="373993951"/>
    <m/>
    <d v="2000-12-15T00:00:00"/>
    <s v="Comedy|Fantasy|Romance"/>
    <s v="2 hr 7 min"/>
    <n v="2.1166666666666667"/>
    <s v="PG-13"/>
  </r>
  <r>
    <n v="387"/>
    <x v="381"/>
    <n v="2005"/>
    <s v="Warner Bros."/>
    <n v="150000000"/>
    <n v="48745440"/>
    <n v="206863479"/>
    <n v="166809514"/>
    <n v="373672993"/>
    <n v="223672993"/>
    <d v="2005-06-15T00:00:00"/>
    <s v="Action|Crime|Drama"/>
    <s v="2 hr 20 min"/>
    <n v="2.3333333333333335"/>
    <s v="PG-13"/>
  </r>
  <r>
    <n v="388"/>
    <x v="382"/>
    <n v="2014"/>
    <s v="Twentieth Century Fox"/>
    <n v="132000000"/>
    <n v="25447444"/>
    <n v="83850911"/>
    <n v="289664710"/>
    <n v="373515621"/>
    <n v="241515621"/>
    <d v="2014-11-14T00:00:00"/>
    <s v="Action|Adventure|Animation|Comedy|Crime|Family|Sci-Fi"/>
    <s v="1 hr 32 min"/>
    <n v="1.5333333333333332"/>
    <s v="PG"/>
  </r>
  <r>
    <n v="389"/>
    <x v="383"/>
    <n v="2009"/>
    <s v="Twentieth Century Fox"/>
    <n v="150000000"/>
    <n v="85058003"/>
    <n v="179883157"/>
    <n v="193179707"/>
    <n v="373062864"/>
    <n v="223062864"/>
    <d v="2009-04-29T00:00:00"/>
    <s v="Action|Sci-Fi"/>
    <s v="1 hr 47 min"/>
    <n v="1.7833333333333332"/>
    <s v="PG-13"/>
  </r>
  <r>
    <n v="390"/>
    <x v="384"/>
    <n v="2007"/>
    <s v="New Line Cinema"/>
    <n v="180000000"/>
    <n v="26125000"/>
    <n v="70107728"/>
    <n v="302127136"/>
    <n v="372234864"/>
    <n v="192234864"/>
    <d v="2007-12-05T00:00:00"/>
    <s v="Adventure|Family|Fantasy"/>
    <s v="1 hr 53 min"/>
    <n v="1.8833333333333333"/>
    <s v="PG-13"/>
  </r>
  <r>
    <n v="391"/>
    <x v="385"/>
    <n v="2018"/>
    <s v="Universal Pictures"/>
    <n v="55000000"/>
    <n v="38560195"/>
    <n v="100407760"/>
    <n v="271577258"/>
    <n v="371985018"/>
    <n v="316985018"/>
    <d v="2018-02-07T00:00:00"/>
    <s v="Drama|Romance|Thriller"/>
    <s v="1 hr 45 min"/>
    <n v="1.75"/>
    <s v="R"/>
  </r>
  <r>
    <n v="392"/>
    <x v="386"/>
    <n v="2005"/>
    <s v="Sony Pictures Entertainment (SPE)"/>
    <n v="70000000"/>
    <n v="43142214"/>
    <n v="179495555"/>
    <n v="192098655"/>
    <n v="371594210"/>
    <n v="301594210"/>
    <d v="2005-02-11T00:00:00"/>
    <s v="Comedy|Romance"/>
    <s v="1 hr 58 min"/>
    <n v="1.9666666666666668"/>
    <s v="PG-13"/>
  </r>
  <r>
    <n v="393"/>
    <x v="387"/>
    <n v="2009"/>
    <s v="Warner Bros."/>
    <n v="200000000"/>
    <n v="42558390"/>
    <n v="125322469"/>
    <n v="246030532"/>
    <n v="371353001"/>
    <n v="171353001"/>
    <d v="2009-05-20T00:00:00"/>
    <s v="Action|Adventure|Sci-Fi"/>
    <s v="1 hr 55 min"/>
    <n v="1.9166666666666665"/>
    <s v="PG-13"/>
  </r>
  <r>
    <n v="394"/>
    <x v="388"/>
    <n v="2011"/>
    <s v="Paramount Pictures"/>
    <n v="140000000"/>
    <n v="65058524"/>
    <n v="176654505"/>
    <n v="193915269"/>
    <n v="370569774"/>
    <n v="230569774"/>
    <d v="2011-07-22T00:00:00"/>
    <s v="Action|Adventure|Sci-Fi"/>
    <s v="2 hr 4 min"/>
    <n v="2.0666666666666669"/>
    <s v="PG-13"/>
  </r>
  <r>
    <n v="395"/>
    <x v="389"/>
    <n v="2014"/>
    <s v="Warner Bros."/>
    <n v="178000000"/>
    <n v="28760246"/>
    <n v="100206256"/>
    <n v="270335000"/>
    <n v="370541256"/>
    <n v="192541256"/>
    <d v="2014-05-28T00:00:00"/>
    <s v="Action|Adventure|Sci-Fi"/>
    <s v="1 hr 53 min"/>
    <n v="1.8833333333333333"/>
    <s v="PG-13"/>
  </r>
  <r>
    <n v="396"/>
    <x v="390"/>
    <n v="1998"/>
    <s v="Twentieth Century Fox"/>
    <n v="23000000"/>
    <n v="13740644"/>
    <n v="176484651"/>
    <n v="193400000"/>
    <n v="369884651"/>
    <n v="346884651"/>
    <d v="1998-07-15T00:00:00"/>
    <s v="Comedy|Romance"/>
    <s v="1 hr 59 min"/>
    <n v="1.9833333333333334"/>
    <s v="R"/>
  </r>
  <r>
    <n v="397"/>
    <x v="391"/>
    <n v="2014"/>
    <s v="Twentieth Century Fox"/>
    <n v="61000000"/>
    <n v="37513109"/>
    <n v="167767189"/>
    <n v="201563174"/>
    <n v="369330363"/>
    <n v="308330363"/>
    <d v="2014-10-02T00:00:00"/>
    <s v="Drama|Mystery|Thriller"/>
    <s v="2 hr 29 min"/>
    <n v="2.4833333333333334"/>
    <s v="R"/>
  </r>
  <r>
    <n v="398"/>
    <x v="392"/>
    <n v="1993"/>
    <s v="Warner Bros."/>
    <m/>
    <n v="23758855"/>
    <n v="183875760"/>
    <n v="185000000"/>
    <n v="368875760"/>
    <m/>
    <d v="2014-10-02T00:00:00"/>
    <s v="Drama|Mystery|Thriller"/>
    <s v="2 hr 29 min"/>
    <n v="2.4833333333333334"/>
    <s v="R"/>
  </r>
  <r>
    <n v="399"/>
    <x v="393"/>
    <n v="2001"/>
    <s v="Universal Pictures"/>
    <n v="93000000"/>
    <n v="50771645"/>
    <n v="181171875"/>
    <n v="187608934"/>
    <n v="368780809"/>
    <n v="275780809"/>
    <d v="2001-07-05T00:00:00"/>
    <s v="Action|Adventure|Sci-Fi|Thriller"/>
    <s v="1 hr 32 min"/>
    <n v="1.5333333333333332"/>
    <s v="PG-13"/>
  </r>
  <r>
    <n v="400"/>
    <x v="394"/>
    <n v="2002"/>
    <s v="IFC Films"/>
    <n v="5000000"/>
    <n v="597362"/>
    <n v="241438208"/>
    <n v="127305836"/>
    <n v="368744044"/>
    <n v="363744044"/>
    <d v="2002-04-19T00:00:00"/>
    <s v="Comedy|Drama|Romance"/>
    <s v="1 hr 35 min"/>
    <n v="1.5833333333333335"/>
    <s v="PG"/>
  </r>
  <r>
    <n v="401"/>
    <x v="395"/>
    <n v="2019"/>
    <s v="Warner Bros."/>
    <n v="100000000"/>
    <n v="53505326"/>
    <n v="140480049"/>
    <n v="227318962"/>
    <n v="367799011"/>
    <n v="267799011"/>
    <d v="2019-04-03T00:00:00"/>
    <s v="Action|Adventure|Comedy|Fantasy"/>
    <s v="2 hr 12 min"/>
    <n v="2.2000000000000002"/>
    <s v="PG-13"/>
  </r>
  <r>
    <n v="402"/>
    <x v="396"/>
    <n v="2018"/>
    <s v="NA"/>
    <n v="100000000"/>
    <m/>
    <n v="366961907"/>
    <n v="366961907"/>
    <n v="367799011"/>
    <n v="267799011"/>
    <d v="2019-04-03T00:00:00"/>
    <s v="Action|Adventure|Comedy|Fantasy"/>
    <s v="2 hr 12 min"/>
    <n v="2.2000000000000002"/>
    <s v="PG-13"/>
  </r>
  <r>
    <n v="403"/>
    <x v="397"/>
    <n v="1995"/>
    <s v="Twentieth Century Fox"/>
    <n v="90000000"/>
    <n v="22162245"/>
    <n v="100012499"/>
    <n v="266089167"/>
    <n v="366101666"/>
    <n v="276101666"/>
    <d v="1995-05-19T00:00:00"/>
    <s v="Action|Adventure|Thriller"/>
    <s v="2 hr 8 min"/>
    <n v="2.1333333333333333"/>
    <s v="R"/>
  </r>
  <r>
    <n v="404"/>
    <x v="398"/>
    <n v="2018"/>
    <s v="Warner Bros."/>
    <n v="22000000"/>
    <n v="53807379"/>
    <n v="117481222"/>
    <n v="248101575"/>
    <n v="365582797"/>
    <n v="343582797"/>
    <d v="2018-09-05T00:00:00"/>
    <s v="Horror|Mystery|Thriller"/>
    <s v="1 hr 36 min"/>
    <n v="1.6"/>
    <s v="R"/>
  </r>
  <r>
    <n v="405"/>
    <x v="399"/>
    <n v="2007"/>
    <s v="Twentieth Century Fox"/>
    <n v="60000000"/>
    <n v="44307417"/>
    <n v="217326974"/>
    <n v="148025572"/>
    <n v="365352546"/>
    <n v="305352546"/>
    <d v="2007-12-12T00:00:00"/>
    <s v="Adventure|Animation|Comedy|Family|Fantasy|Music|Musical"/>
    <s v="1 hr 32 min"/>
    <n v="1.5333333333333332"/>
    <s v="PG"/>
  </r>
  <r>
    <n v="406"/>
    <x v="400"/>
    <n v="2020"/>
    <s v="Warner Bros."/>
    <m/>
    <n v="9353090"/>
    <n v="58504105"/>
    <n v="306800000"/>
    <n v="365304105"/>
    <m/>
    <d v="2007-12-12T00:00:00"/>
    <s v="Adventure|Animation|Comedy|Family|Fantasy|Music|Musical"/>
    <s v="1 hr 32 min"/>
    <n v="1.5333333333333332"/>
    <s v="PG"/>
  </r>
  <r>
    <n v="407"/>
    <x v="401"/>
    <n v="1999"/>
    <s v="Universal Pictures"/>
    <n v="42000000"/>
    <n v="21811180"/>
    <n v="116089678"/>
    <n v="247800000"/>
    <n v="363889678"/>
    <n v="321889678"/>
    <d v="1999-05-28T00:00:00"/>
    <s v="Comedy|Drama|Romance"/>
    <s v="2 hr 4 min"/>
    <n v="2.0666666666666669"/>
    <s v="PG-13"/>
  </r>
  <r>
    <n v="408"/>
    <x v="402"/>
    <n v="1998"/>
    <s v="Walt Disney Studios Motion Pictures"/>
    <n v="120000000"/>
    <n v="291121"/>
    <n v="162798565"/>
    <n v="200460294"/>
    <n v="363258859"/>
    <n v="243258859"/>
    <d v="1998-11-20T00:00:00"/>
    <s v="Adventure|Animation|Comedy|Family"/>
    <s v="1 hr 35 min"/>
    <n v="1.5833333333333335"/>
    <s v="NA"/>
  </r>
  <r>
    <n v="409"/>
    <x v="403"/>
    <n v="2014"/>
    <s v="Twentieth Century Fox"/>
    <n v="127000000"/>
    <n v="17100520"/>
    <n v="113746621"/>
    <n v="249458014"/>
    <n v="363204635"/>
    <n v="236204635"/>
    <d v="2014-12-17T00:00:00"/>
    <s v="Adventure|Comedy|Family|Fantasy"/>
    <s v="1 hr 38 min"/>
    <n v="1.6333333333333333"/>
    <s v="PG"/>
  </r>
  <r>
    <n v="410"/>
    <x v="404"/>
    <n v="2004"/>
    <s v="Warner Bros."/>
    <n v="110000000"/>
    <n v="39153380"/>
    <n v="125544280"/>
    <n v="237200000"/>
    <n v="362744280"/>
    <n v="252744280"/>
    <d v="2004-12-09T00:00:00"/>
    <s v="Crime|Thriller"/>
    <s v="2 hr 5 min"/>
    <n v="2.0833333333333335"/>
    <s v="PG-13"/>
  </r>
  <r>
    <n v="411"/>
    <x v="405"/>
    <n v="2001"/>
    <s v="Twentieth Century Fox"/>
    <n v="100000000"/>
    <n v="68532960"/>
    <n v="180011740"/>
    <n v="182200000"/>
    <n v="362211740"/>
    <n v="262211740"/>
    <d v="2001-07-27T00:00:00"/>
    <s v="Action|Adventure|Sci-Fi|Thriller"/>
    <s v="2 hr"/>
    <n v="2"/>
    <s v="PG-13"/>
  </r>
  <r>
    <n v="412"/>
    <x v="406"/>
    <n v="2013"/>
    <s v="Warner Bros."/>
    <n v="103000000"/>
    <n v="41671198"/>
    <n v="112200072"/>
    <n v="249800000"/>
    <n v="362000072"/>
    <n v="259000072"/>
    <d v="2013-05-23T00:00:00"/>
    <s v="Comedy|Crime"/>
    <s v="1 hr 40 min"/>
    <n v="1.6666666666666665"/>
    <s v="R"/>
  </r>
  <r>
    <n v="413"/>
    <x v="407"/>
    <n v="1999"/>
    <s v="Metro-Goldwyn-Mayer (MGM)"/>
    <n v="135000000"/>
    <n v="35519007"/>
    <n v="126943684"/>
    <n v="234888716"/>
    <n v="361832400"/>
    <n v="226832400"/>
    <d v="1999-11-19T00:00:00"/>
    <s v="Action|Adventure|Thriller"/>
    <s v="2 hr 8 min"/>
    <n v="2.1333333333333333"/>
    <s v="PG-13"/>
  </r>
  <r>
    <n v="414"/>
    <x v="408"/>
    <n v="2018"/>
    <s v="Lionsgate"/>
    <m/>
    <n v="341834"/>
    <n v="706153"/>
    <n v="360976465"/>
    <n v="361682618"/>
    <m/>
    <d v="1999-11-19T00:00:00"/>
    <s v="Action|Adventure|Thriller"/>
    <s v="2 hr 8 min"/>
    <n v="2.1333333333333333"/>
    <s v="PG-13"/>
  </r>
  <r>
    <n v="415"/>
    <x v="409"/>
    <n v="2009"/>
    <s v="Universal Pictures"/>
    <n v="85000000"/>
    <n v="70950500"/>
    <n v="155064265"/>
    <n v="205302605"/>
    <n v="360366870"/>
    <n v="275366870"/>
    <d v="2009-04-02T00:00:00"/>
    <s v="Action|Crime|Thriller"/>
    <s v="1 hr 47 min"/>
    <n v="1.7833333333333332"/>
    <s v="PG-13"/>
  </r>
  <r>
    <n v="416"/>
    <x v="410"/>
    <n v="2014"/>
    <s v="Paramount Pictures"/>
    <n v="125000000"/>
    <n v="43720472"/>
    <n v="101200044"/>
    <n v="258000000"/>
    <n v="359200044"/>
    <n v="234200044"/>
    <d v="2014-03-20T00:00:00"/>
    <s v="Action|Adventure|Drama"/>
    <s v="2 hr 18 min"/>
    <n v="2.2999999999999998"/>
    <s v="PG-13"/>
  </r>
  <r>
    <n v="417"/>
    <x v="411"/>
    <n v="2010"/>
    <s v="Sony Pictures Entertainment (SPE)"/>
    <n v="40000000"/>
    <n v="55665805"/>
    <n v="176591618"/>
    <n v="182534404"/>
    <n v="359126022"/>
    <n v="319126022"/>
    <d v="2010-06-10T00:00:00"/>
    <s v="Action|Drama|Family|Sport"/>
    <s v="2 hr 20 min"/>
    <n v="2.3333333333333335"/>
    <s v="PG"/>
  </r>
  <r>
    <n v="418"/>
    <x v="412"/>
    <n v="1992"/>
    <s v="Twentieth Century Fox"/>
    <m/>
    <n v="31126882"/>
    <n v="173585516"/>
    <n v="185409334"/>
    <n v="358994850"/>
    <m/>
    <d v="2010-06-10T00:00:00"/>
    <s v="Action|Drama|Family|Sport"/>
    <s v="2 hr 20 min"/>
    <n v="2.3333333333333335"/>
    <s v="PG"/>
  </r>
  <r>
    <n v="419"/>
    <x v="413"/>
    <n v="2012"/>
    <s v="Sony Pictures Entertainment (SPE)"/>
    <n v="85000000"/>
    <n v="42522194"/>
    <n v="148313048"/>
    <n v="210062555"/>
    <n v="358375603"/>
    <n v="273375603"/>
    <d v="2012-09-20T00:00:00"/>
    <s v="Adventure|Animation|Comedy|Family|Fantasy|Horror|Romance"/>
    <s v="1 hr 31 min"/>
    <n v="1.5166666666666666"/>
    <s v="PG"/>
  </r>
  <r>
    <n v="420"/>
    <x v="414"/>
    <n v="2002"/>
    <s v="Twentieth Century Fox"/>
    <n v="102000000"/>
    <n v="35677125"/>
    <n v="132072926"/>
    <n v="226300000"/>
    <n v="358372926"/>
    <n v="256372926"/>
    <d v="2002-06-20T00:00:00"/>
    <s v="Action|Crime|Mystery|Sci-Fi|Thriller"/>
    <s v="2 hr 25 min"/>
    <n v="2.4166666666666665"/>
    <s v="PG-13"/>
  </r>
  <r>
    <n v="421"/>
    <x v="415"/>
    <n v="1986"/>
    <s v="Paramount Pictures"/>
    <m/>
    <n v="8193052"/>
    <n v="180258178"/>
    <n v="177030000"/>
    <n v="357288178"/>
    <m/>
    <d v="2002-06-20T00:00:00"/>
    <s v="Action|Crime|Mystery|Sci-Fi|Thriller"/>
    <s v="2 hr 25 min"/>
    <n v="2.4166666666666665"/>
    <s v="PG-13"/>
  </r>
  <r>
    <n v="422"/>
    <x v="416"/>
    <n v="2001"/>
    <s v="Walt Disney Studios Motion Pictures"/>
    <m/>
    <n v="449839"/>
    <n v="15205725"/>
    <n v="342071675"/>
    <n v="357277400"/>
    <m/>
    <d v="2002-06-20T00:00:00"/>
    <s v="Action|Crime|Mystery|Sci-Fi|Thriller"/>
    <s v="2 hr 25 min"/>
    <n v="2.4166666666666665"/>
    <s v="PG-13"/>
  </r>
  <r>
    <n v="423"/>
    <x v="417"/>
    <n v="2016"/>
    <s v="Warner Bros."/>
    <n v="180000000"/>
    <n v="38527856"/>
    <n v="126643061"/>
    <n v="230057296"/>
    <n v="356700357"/>
    <n v="176700357"/>
    <d v="2016-06-29T00:00:00"/>
    <s v="Action|Adventure|Drama|Fantasy|Romance"/>
    <s v="1 hr 50 min"/>
    <n v="1.8333333333333335"/>
    <s v="PG-13"/>
  </r>
  <r>
    <n v="424"/>
    <x v="418"/>
    <n v="1999"/>
    <s v="DreamWorks Distribution"/>
    <n v="15000000"/>
    <n v="861531"/>
    <n v="130096601"/>
    <n v="226200000"/>
    <n v="356296601"/>
    <n v="341296601"/>
    <d v="1999-09-15T00:00:00"/>
    <s v="Drama"/>
    <s v="2 hr 2 min"/>
    <n v="2.0333333333333332"/>
    <s v="R"/>
  </r>
  <r>
    <n v="425"/>
    <x v="419"/>
    <n v="1995"/>
    <s v="Universal Pictures"/>
    <m/>
    <n v="25353380"/>
    <n v="173837933"/>
    <n v="181077570"/>
    <n v="355237933"/>
    <m/>
    <d v="1999-09-15T00:00:00"/>
    <s v="Drama"/>
    <s v="2 hr 2 min"/>
    <n v="2.0333333333333332"/>
    <s v="R"/>
  </r>
  <r>
    <n v="426"/>
    <x v="420"/>
    <n v="1988"/>
    <s v="Metro-Goldwyn-Mayer (MGM)"/>
    <n v="25000000"/>
    <n v="7005719"/>
    <n v="172825435"/>
    <n v="182000000"/>
    <n v="354825435"/>
    <n v="329825435"/>
    <d v="1988-12-16T00:00:00"/>
    <s v="Drama"/>
    <s v="2 hr 13 min"/>
    <n v="2.2166666666666668"/>
    <s v="NA"/>
  </r>
  <r>
    <n v="427"/>
    <x v="421"/>
    <n v="2013"/>
    <s v="Warner Bros."/>
    <n v="105000000"/>
    <n v="50085185"/>
    <n v="144857996"/>
    <n v="208801855"/>
    <n v="353659851"/>
    <n v="248659851"/>
    <d v="2013-05-10T00:00:00"/>
    <s v="Drama|Romance"/>
    <s v="2 hr 23 min"/>
    <n v="2.3833333333333333"/>
    <s v="PG-13"/>
  </r>
  <r>
    <n v="428"/>
    <x v="422"/>
    <n v="2019"/>
    <s v="Walt Disney Studios Motion Pictures"/>
    <n v="170000000"/>
    <n v="45990748"/>
    <n v="114766307"/>
    <n v="238518314"/>
    <n v="353284621"/>
    <n v="183284621"/>
    <d v="2019-03-27T00:00:00"/>
    <s v="Adventure|Family|Fantasy"/>
    <s v="1 hr 52 min"/>
    <n v="1.8666666666666667"/>
    <s v="PG"/>
  </r>
  <r>
    <n v="429"/>
    <x v="423"/>
    <n v="2004"/>
    <s v="Twentieth Century Fox"/>
    <n v="120000000"/>
    <n v="52179887"/>
    <n v="144801023"/>
    <n v="208332875"/>
    <n v="353133898"/>
    <n v="233133898"/>
    <d v="2004-07-15T00:00:00"/>
    <s v="Action|Mystery|Sci-Fi|Thriller"/>
    <s v="1 hr 55 min"/>
    <n v="1.9166666666666665"/>
    <s v="PG-13"/>
  </r>
  <r>
    <n v="430"/>
    <x v="424"/>
    <n v="1992"/>
    <s v="TriStar Pictures"/>
    <n v="49000000"/>
    <n v="15129385"/>
    <n v="117727224"/>
    <n v="235200000"/>
    <n v="352927224"/>
    <n v="303927224"/>
    <d v="1992-03-20T00:00:00"/>
    <s v="Drama|Mystery|Thriller"/>
    <s v="2 hr 7 min"/>
    <n v="2.1166666666666667"/>
    <s v="R"/>
  </r>
  <r>
    <n v="431"/>
    <x v="425"/>
    <n v="2017"/>
    <s v="Twentieth Century Fox"/>
    <n v="55000000"/>
    <n v="28681472"/>
    <n v="102826543"/>
    <n v="249967538"/>
    <n v="352794081"/>
    <n v="297794081"/>
    <d v="2017-11-03T00:00:00"/>
    <s v="Crime|Drama|Mystery"/>
    <s v="1 hr 54 min"/>
    <n v="1.9"/>
    <s v="PG-13"/>
  </r>
  <r>
    <n v="432"/>
    <x v="426"/>
    <n v="2011"/>
    <s v="Twentieth Century Fox"/>
    <n v="160000000"/>
    <n v="55101604"/>
    <n v="146408305"/>
    <n v="206208385"/>
    <n v="352616690"/>
    <n v="192616690"/>
    <d v="2011-06-01T00:00:00"/>
    <s v="Action|Sci-Fi"/>
    <s v="2 hr 11 min"/>
    <n v="2.1833333333333331"/>
    <s v="PG-13"/>
  </r>
  <r>
    <n v="433"/>
    <x v="427"/>
    <n v="2016"/>
    <s v="Sony Pictures Entertainment (SPE)"/>
    <n v="73000000"/>
    <n v="38155177"/>
    <n v="107509366"/>
    <n v="244824563"/>
    <n v="352333929"/>
    <n v="279333929"/>
    <d v="2016-05-11T00:00:00"/>
    <s v="Action|Adventure|Animation|Comedy|Family"/>
    <s v="1 hr 37 min"/>
    <n v="1.6166666666666667"/>
    <s v="PG"/>
  </r>
  <r>
    <n v="434"/>
    <x v="428"/>
    <n v="1995"/>
    <s v="Metro-Goldwyn-Mayer (MGM)"/>
    <m/>
    <n v="26205007"/>
    <n v="106429941"/>
    <n v="245764093"/>
    <n v="352194034"/>
    <m/>
    <d v="2016-05-11T00:00:00"/>
    <s v="Action|Adventure|Animation|Comedy|Family"/>
    <s v="1 hr 37 min"/>
    <n v="1.6166666666666667"/>
    <s v="PG"/>
  </r>
  <r>
    <n v="435"/>
    <x v="429"/>
    <n v="2002"/>
    <s v="DreamWorks Distribution"/>
    <n v="52000000"/>
    <n v="30053627"/>
    <n v="164615351"/>
    <n v="187498961"/>
    <n v="352114312"/>
    <n v="300114312"/>
    <d v="2002-12-25T00:00:00"/>
    <s v="Biography|Crime|Drama"/>
    <s v="2 hr 21 min"/>
    <n v="2.35"/>
    <s v="PG-13"/>
  </r>
  <r>
    <n v="436"/>
    <x v="430"/>
    <n v="2013"/>
    <s v="Lionsgate"/>
    <n v="75000000"/>
    <n v="29350389"/>
    <n v="117723989"/>
    <n v="234000000"/>
    <n v="351723989"/>
    <n v="276723989"/>
    <d v="2013-05-29T00:00:00"/>
    <s v="Crime|Mystery|Thriller"/>
    <s v="1 hr 55 min"/>
    <n v="1.9166666666666665"/>
    <s v="PG-13"/>
  </r>
  <r>
    <n v="437"/>
    <x v="431"/>
    <n v="2001"/>
    <s v="Metro-Goldwyn-Mayer (MGM)"/>
    <n v="87000000"/>
    <n v="58003121"/>
    <n v="165092268"/>
    <n v="186600000"/>
    <n v="351692268"/>
    <n v="264692268"/>
    <d v="2001-02-09T00:00:00"/>
    <s v="Crime|Drama|Thriller"/>
    <s v="2 hr 11 min"/>
    <n v="2.1833333333333331"/>
    <s v="R"/>
  </r>
  <r>
    <n v="438"/>
    <x v="432"/>
    <n v="1994"/>
    <s v="New Line Cinema"/>
    <n v="23000000"/>
    <n v="23117068"/>
    <n v="119938730"/>
    <n v="231644677"/>
    <n v="351583407"/>
    <n v="328583407"/>
    <d v="1994-07-29T00:00:00"/>
    <s v="Action|Comedy|Crime|Fantasy"/>
    <s v="1 hr 41 min"/>
    <n v="1.6833333333333333"/>
    <s v="PG-13"/>
  </r>
  <r>
    <n v="439"/>
    <x v="433"/>
    <n v="2018"/>
    <s v="Sony Pictures Entertainment (SPE)"/>
    <n v="50000000"/>
    <n v="25010928"/>
    <n v="115253424"/>
    <n v="236242642"/>
    <n v="351496066"/>
    <n v="301496066"/>
    <d v="2018-02-08T00:00:00"/>
    <s v="Adventure|Comedy|Crime|Drama|Family|Fantasy"/>
    <s v="1 hr 35 min"/>
    <n v="1.5833333333333335"/>
    <s v="PG"/>
  </r>
  <r>
    <n v="440"/>
    <x v="434"/>
    <n v="1994"/>
    <s v="Twentieth Century Fox"/>
    <n v="30000000"/>
    <n v="14456194"/>
    <n v="121248145"/>
    <n v="229200000"/>
    <n v="350448145"/>
    <n v="320448145"/>
    <d v="1994-06-10T00:00:00"/>
    <s v="Action|Adventure|Thriller"/>
    <s v="1 hr 56 min"/>
    <n v="1.9333333333333333"/>
    <s v="R"/>
  </r>
  <r>
    <n v="441"/>
    <x v="435"/>
    <n v="2000"/>
    <s v="Walt Disney Studios Motion Pictures"/>
    <n v="127500000"/>
    <n v="38854851"/>
    <n v="137748063"/>
    <n v="212074702"/>
    <n v="349822765"/>
    <n v="222322765"/>
    <d v="2000-05-19T00:00:00"/>
    <s v="Adventure|Animation|Drama|Family|Fantasy"/>
    <s v="1 hr 22 min"/>
    <n v="1.3666666666666667"/>
    <s v="PG"/>
  </r>
  <r>
    <n v="442"/>
    <x v="436"/>
    <n v="2018"/>
    <s v="Walt Disney Studios Motion Pictures"/>
    <n v="130000000"/>
    <n v="23523121"/>
    <n v="171958438"/>
    <n v="177587704"/>
    <n v="349546142"/>
    <n v="219546142"/>
    <d v="2018-12-19T00:00:00"/>
    <s v="Adventure|Comedy|Family|Fantasy|Musical"/>
    <s v="2 hr 10 min"/>
    <n v="2.1666666666666665"/>
    <s v="PG"/>
  </r>
  <r>
    <n v="443"/>
    <x v="437"/>
    <n v="1998"/>
    <s v="Paramount Pictures"/>
    <m/>
    <n v="41152375"/>
    <n v="140464664"/>
    <n v="209000000"/>
    <n v="349464664"/>
    <m/>
    <d v="2018-12-19T00:00:00"/>
    <s v="Adventure|Comedy|Family|Fantasy|Musical"/>
    <s v="2 hr 10 min"/>
    <n v="2.1666666666666665"/>
    <s v="PG"/>
  </r>
  <r>
    <n v="444"/>
    <x v="438"/>
    <n v="2012"/>
    <s v="Universal Pictures"/>
    <n v="70000000"/>
    <n v="70217070"/>
    <n v="214373500"/>
    <n v="134809816"/>
    <n v="349183316"/>
    <n v="279183316"/>
    <d v="2012-03-01T00:00:00"/>
    <s v="Adventure|Animation|Comedy|Drama|Family|Fantasy|Musical"/>
    <s v="1 hr 26 min"/>
    <n v="1.4333333333333333"/>
    <s v="PG"/>
  </r>
  <r>
    <n v="445"/>
    <x v="439"/>
    <n v="2014"/>
    <s v="Twentieth Century Fox"/>
    <n v="34000000"/>
    <n v="32512804"/>
    <n v="102427862"/>
    <n v="245891999"/>
    <n v="348319861"/>
    <n v="314319861"/>
    <d v="2014-09-11T00:00:00"/>
    <s v="Action|Mystery|Sci-Fi|Thriller"/>
    <s v="1 hr 53 min"/>
    <n v="1.8833333333333333"/>
    <s v="PG-13"/>
  </r>
  <r>
    <n v="446"/>
    <x v="440"/>
    <n v="2013"/>
    <s v="Sony Pictures Entertainment (SPE)"/>
    <n v="105000000"/>
    <n v="17548389"/>
    <n v="71017784"/>
    <n v="276527576"/>
    <n v="347545360"/>
    <n v="242545360"/>
    <d v="2013-07-31T00:00:00"/>
    <s v="Adventure|Animation|Comedy|Family|Fantasy"/>
    <s v="1 hr 45 min"/>
    <n v="1.75"/>
    <s v="PG"/>
  </r>
  <r>
    <n v="447"/>
    <x v="441"/>
    <n v="2004"/>
    <s v="Walt Disney Studios Motion Pictures"/>
    <n v="100000000"/>
    <n v="35142554"/>
    <n v="173008894"/>
    <n v="174503424"/>
    <n v="347512318"/>
    <n v="247512318"/>
    <d v="2004-11-19T00:00:00"/>
    <s v="Action|Adventure|Mystery|Thriller"/>
    <s v="2 hr 11 min"/>
    <n v="2.1833333333333331"/>
    <s v="PG"/>
  </r>
  <r>
    <n v="448"/>
    <x v="442"/>
    <n v="2001"/>
    <s v="New Line Cinema"/>
    <n v="90000000"/>
    <n v="67408222"/>
    <n v="226164286"/>
    <n v="121161516"/>
    <n v="347325802"/>
    <n v="257325802"/>
    <d v="2001-08-03T00:00:00"/>
    <s v="Action|Comedy|Crime|Thriller"/>
    <s v="1 hr 30 min"/>
    <n v="1.5"/>
    <s v="PG-13"/>
  </r>
  <r>
    <n v="449"/>
    <x v="443"/>
    <n v="2016"/>
    <s v="Twentieth Century Fox"/>
    <n v="125000000"/>
    <n v="46581142"/>
    <n v="154025064"/>
    <n v="193157822"/>
    <n v="347182886"/>
    <n v="222182886"/>
    <d v="2016-10-13T00:00:00"/>
    <s v="Adventure|Animation|Comedy|Family|Fantasy|Music|Musical"/>
    <s v="1 hr 32 min"/>
    <n v="1.5333333333333332"/>
    <s v="PG"/>
  </r>
  <r>
    <n v="450"/>
    <x v="444"/>
    <n v="2017"/>
    <s v="Paramount Pictures"/>
    <n v="85000000"/>
    <n v="20130142"/>
    <n v="44898413"/>
    <n v="301219864"/>
    <n v="346118277"/>
    <n v="261118277"/>
    <d v="2017-01-18T00:00:00"/>
    <s v="Action|Adventure|Thriller"/>
    <s v="1 hr 47 min"/>
    <n v="1.7833333333333332"/>
    <s v="PG-13"/>
  </r>
  <r>
    <n v="451"/>
    <x v="445"/>
    <n v="1995"/>
    <s v="Walt Disney Studios Motion Pictures"/>
    <m/>
    <n v="2689714"/>
    <n v="141579773"/>
    <n v="204500000"/>
    <n v="346079773"/>
    <m/>
    <d v="2017-01-18T00:00:00"/>
    <s v="Action|Adventure|Thriller"/>
    <s v="1 hr 47 min"/>
    <n v="1.7833333333333332"/>
    <s v="PG-13"/>
  </r>
  <r>
    <n v="452"/>
    <x v="446"/>
    <n v="2000"/>
    <s v="Universal Pictures"/>
    <n v="123000000"/>
    <n v="55082330"/>
    <n v="260715005"/>
    <n v="85108027"/>
    <n v="345823032"/>
    <n v="222823032"/>
    <d v="2000-11-17T00:00:00"/>
    <s v="Comedy|Family|Fantasy"/>
    <s v="1 hr 44 min"/>
    <n v="1.7333333333333334"/>
    <s v="PG"/>
  </r>
  <r>
    <n v="453"/>
    <x v="447"/>
    <n v="2016"/>
    <s v="Paramount Pictures"/>
    <n v="185000000"/>
    <n v="59253211"/>
    <n v="158848340"/>
    <n v="184623476"/>
    <n v="343471816"/>
    <n v="158471816"/>
    <d v="2016-07-20T00:00:00"/>
    <s v="Action|Adventure|Sci-Fi|Thriller"/>
    <s v="2 hr 2 min"/>
    <n v="2.0333333333333332"/>
    <s v="PG-13"/>
  </r>
  <r>
    <n v="454"/>
    <x v="448"/>
    <n v="2011"/>
    <s v="Twentieth Century Fox"/>
    <n v="75000000"/>
    <n v="23244744"/>
    <n v="133110742"/>
    <n v="209584693"/>
    <n v="342695435"/>
    <n v="267695435"/>
    <d v="2011-12-14T00:00:00"/>
    <s v="Adventure|Animation|Comedy|Family|Fantasy|Music|Musical"/>
    <s v="1 hr 27 min"/>
    <n v="1.45"/>
    <s v="G"/>
  </r>
  <r>
    <n v="455"/>
    <x v="449"/>
    <n v="2008"/>
    <s v="Universal Pictures"/>
    <n v="75000000"/>
    <n v="50927085"/>
    <n v="134508551"/>
    <n v="207954512"/>
    <n v="342463063"/>
    <n v="267463063"/>
    <d v="2008-06-26T00:00:00"/>
    <s v="Action|Crime|Thriller"/>
    <s v="1 hr 50 min"/>
    <n v="1.8333333333333335"/>
    <s v="R"/>
  </r>
  <r>
    <n v="456"/>
    <x v="450"/>
    <n v="1994"/>
    <s v="Universal Pictures"/>
    <n v="46000000"/>
    <n v="29688730"/>
    <n v="130531208"/>
    <n v="211100000"/>
    <n v="341631208"/>
    <n v="295631208"/>
    <d v="1994-05-27T00:00:00"/>
    <s v="Comedy|Family|Fantasy"/>
    <s v="1 hr 31 min"/>
    <n v="1.5166666666666666"/>
    <s v="PG"/>
  </r>
  <r>
    <n v="457"/>
    <x v="451"/>
    <n v="2018"/>
    <s v="Paramount Pictures"/>
    <n v="17000000"/>
    <n v="50203562"/>
    <n v="188024361"/>
    <n v="152928610"/>
    <n v="340952971"/>
    <n v="323952971"/>
    <d v="2018-04-04T00:00:00"/>
    <s v="Drama|Horror|Sci-Fi"/>
    <s v="1 hr 30 min"/>
    <n v="1.5"/>
    <s v="PG-13"/>
  </r>
  <r>
    <n v="458"/>
    <x v="452"/>
    <n v="2007"/>
    <s v="Walt Disney Studios Motion Pictures"/>
    <n v="85000000"/>
    <n v="34440317"/>
    <n v="127807262"/>
    <n v="212680600"/>
    <n v="340487862"/>
    <n v="255487862"/>
    <d v="2007-11-21T00:00:00"/>
    <s v="Adventure|Animation|Comedy|Family|Fantasy|Musical|Romance"/>
    <s v="1 hr 47 min"/>
    <n v="1.7833333333333332"/>
    <s v="PG"/>
  </r>
  <r>
    <n v="459"/>
    <x v="453"/>
    <n v="2006"/>
    <s v="DreamWorks"/>
    <m/>
    <n v="38457003"/>
    <n v="155019340"/>
    <n v="184776550"/>
    <n v="339795890"/>
    <m/>
    <d v="2007-11-21T00:00:00"/>
    <s v="Adventure|Animation|Comedy|Family|Fantasy|Musical|Romance"/>
    <s v="1 hr 47 min"/>
    <n v="1.7833333333333332"/>
    <s v="PG"/>
  </r>
  <r>
    <n v="460"/>
    <x v="454"/>
    <n v="2014"/>
    <s v="Warner Bros."/>
    <n v="110000000"/>
    <n v="45038460"/>
    <n v="106580051"/>
    <n v="231000000"/>
    <n v="337580051"/>
    <n v="227580051"/>
    <d v="2014-03-05T00:00:00"/>
    <s v="Action|Drama|War"/>
    <s v="1 hr 42 min"/>
    <n v="1.7"/>
    <s v="R"/>
  </r>
  <r>
    <n v="461"/>
    <x v="455"/>
    <n v="1995"/>
    <s v="Warner Bros."/>
    <n v="100000000"/>
    <n v="52784433"/>
    <n v="184069126"/>
    <n v="152498032"/>
    <n v="336567158"/>
    <n v="236567158"/>
    <d v="1995-06-16T00:00:00"/>
    <s v="Action|Adventure"/>
    <s v="2 hr 1 min"/>
    <n v="2.0166666666666666"/>
    <s v="PG-13"/>
  </r>
  <r>
    <n v="462"/>
    <x v="456"/>
    <n v="2010"/>
    <s v="Walt Disney Studios Motion Pictures"/>
    <n v="200000000"/>
    <n v="30095259"/>
    <n v="90759676"/>
    <n v="245606000"/>
    <n v="336365676"/>
    <n v="136365676"/>
    <d v="2009-07-16T00:00:00"/>
    <s v="Action|Adventure|Fantasy"/>
    <s v="1 hr 56 min"/>
    <n v="1.9333333333333333"/>
    <s v="PG-13"/>
  </r>
  <r>
    <n v="463"/>
    <x v="457"/>
    <n v="2008"/>
    <s v="Paramount Pictures"/>
    <n v="150000000"/>
    <n v="26853816"/>
    <n v="127509326"/>
    <n v="208293460"/>
    <n v="335802786"/>
    <n v="185802786"/>
    <d v="2008-12-25T00:00:00"/>
    <s v="Drama|Fantasy|Romance"/>
    <s v="2 hr 46 min"/>
    <n v="2.7666666666666666"/>
    <s v="PG-13"/>
  </r>
  <r>
    <n v="464"/>
    <x v="458"/>
    <n v="2012"/>
    <s v="Warner Bros."/>
    <n v="79000000"/>
    <n v="27335363"/>
    <n v="103887748"/>
    <n v="231400000"/>
    <n v="335287748"/>
    <n v="256287748"/>
    <d v="2012-01-19T00:00:00"/>
    <s v="Action|Adventure|Comedy|Family|Fantasy|Sci-Fi"/>
    <s v="1 hr 34 min"/>
    <n v="1.5666666666666667"/>
    <s v="PG"/>
  </r>
  <r>
    <n v="465"/>
    <x v="459"/>
    <n v="1996"/>
    <s v="Walt Disney Studios Motion Pictures"/>
    <n v="75000000"/>
    <n v="25069525"/>
    <n v="134069511"/>
    <n v="200993110"/>
    <n v="335062621"/>
    <n v="260062621"/>
    <d v="1996-06-07T00:00:00"/>
    <s v="Action|Adventure|Thriller"/>
    <s v="2 hr 16 min"/>
    <n v="2.2666666666666666"/>
    <s v="R"/>
  </r>
  <r>
    <n v="466"/>
    <x v="460"/>
    <n v="2016"/>
    <s v="Universal Pictures"/>
    <n v="150000000"/>
    <n v="18469620"/>
    <n v="45540830"/>
    <n v="289393001"/>
    <n v="334933831"/>
    <n v="184933831"/>
    <d v="2016-12-16T00:00:00"/>
    <s v="Action|Adventure|Fantasy|Thriller"/>
    <s v="1 hr 43 min"/>
    <n v="1.7166666666666668"/>
    <s v="PG-13"/>
  </r>
  <r>
    <n v="467"/>
    <x v="461"/>
    <n v="2016"/>
    <s v="Lionsgate"/>
    <m/>
    <n v="22383146"/>
    <n v="65075540"/>
    <n v="269822066"/>
    <n v="334897606"/>
    <m/>
    <d v="2016-12-16T00:00:00"/>
    <s v="Action|Adventure|Fantasy|Thriller"/>
    <s v="1 hr 43 min"/>
    <n v="1.7166666666666668"/>
    <s v="PG-13"/>
  </r>
  <r>
    <n v="468"/>
    <x v="462"/>
    <n v="2017"/>
    <s v="NA"/>
    <m/>
    <m/>
    <n v="334530869"/>
    <n v="334530869"/>
    <n v="334897606"/>
    <m/>
    <d v="2016-12-16T00:00:00"/>
    <s v="Action|Adventure|Fantasy|Thriller"/>
    <s v="1 hr 43 min"/>
    <n v="1.7166666666666668"/>
    <s v="PG-13"/>
  </r>
  <r>
    <n v="469"/>
    <x v="463"/>
    <n v="2001"/>
    <s v="Miramax"/>
    <n v="25000000"/>
    <n v="10733933"/>
    <n v="71543427"/>
    <n v="262729136"/>
    <n v="334272563"/>
    <n v="309272563"/>
    <d v="2001-04-13T00:00:00"/>
    <s v="Comedy|Drama|Romance"/>
    <s v="1 hr 37 min"/>
    <n v="1.6166666666666667"/>
    <s v="R"/>
  </r>
  <r>
    <n v="470"/>
    <x v="464"/>
    <n v="2005"/>
    <s v="Twentieth Century Fox"/>
    <n v="100000000"/>
    <n v="56061504"/>
    <n v="154696080"/>
    <n v="178839854"/>
    <n v="333535934"/>
    <n v="233535934"/>
    <d v="2005-07-06T00:00:00"/>
    <s v="Action|Adventure|Fantasy|Sci-Fi"/>
    <s v="1 hr 46 min"/>
    <n v="1.7666666666666666"/>
    <s v="PG-13"/>
  </r>
  <r>
    <n v="471"/>
    <x v="465"/>
    <n v="1984"/>
    <s v="Paramount Pictures"/>
    <n v="28000000"/>
    <n v="25337110"/>
    <n v="179870271"/>
    <n v="153237000"/>
    <n v="333107271"/>
    <n v="305107271"/>
    <d v="1984-05-23T00:00:00"/>
    <s v="Action|Adventure"/>
    <s v="1 hr 58 min"/>
    <n v="1.9666666666666668"/>
    <s v="NA"/>
  </r>
  <r>
    <n v="472"/>
    <x v="466"/>
    <n v="1997"/>
    <s v="Metro-Goldwyn-Mayer (MGM)"/>
    <m/>
    <n v="25143007"/>
    <n v="125304276"/>
    <n v="207706792"/>
    <n v="333011068"/>
    <m/>
    <d v="1984-05-23T00:00:00"/>
    <s v="Action|Adventure"/>
    <s v="1 hr 58 min"/>
    <n v="1.9666666666666668"/>
    <s v="NA"/>
  </r>
  <r>
    <n v="473"/>
    <x v="467"/>
    <n v="1989"/>
    <s v="Universal Pictures"/>
    <n v="40000000"/>
    <n v="27835125"/>
    <n v="119000002"/>
    <n v="213500000"/>
    <n v="332500002"/>
    <n v="292500002"/>
    <d v="1989-11-22T00:00:00"/>
    <s v="Adventure|Comedy|Sci-Fi"/>
    <s v="1 hr 48 min"/>
    <n v="1.8"/>
    <s v="NA"/>
  </r>
  <r>
    <n v="474"/>
    <x v="468"/>
    <n v="2015"/>
    <s v="Walt Disney Studios Motion Pictures"/>
    <m/>
    <n v="39155217"/>
    <n v="123087120"/>
    <n v="209120551"/>
    <n v="332207671"/>
    <m/>
    <d v="1989-11-22T00:00:00"/>
    <s v="Adventure|Comedy|Sci-Fi"/>
    <s v="1 hr 48 min"/>
    <n v="1.8"/>
    <s v="NA"/>
  </r>
  <r>
    <n v="475"/>
    <x v="469"/>
    <n v="2021"/>
    <s v="20th Century Studios"/>
    <m/>
    <n v="28365416"/>
    <n v="121626598"/>
    <n v="209900000"/>
    <n v="331526598"/>
    <m/>
    <d v="1989-11-22T00:00:00"/>
    <s v="Adventure|Comedy|Sci-Fi"/>
    <s v="1 hr 48 min"/>
    <n v="1.8"/>
    <s v="NA"/>
  </r>
  <r>
    <n v="476"/>
    <x v="470"/>
    <n v="2014"/>
    <s v="Sony Pictures Entertainment (SPE)"/>
    <n v="50000000"/>
    <n v="57071445"/>
    <n v="191719337"/>
    <n v="139614539"/>
    <n v="331333876"/>
    <n v="281333876"/>
    <d v="2014-06-05T00:00:00"/>
    <s v="Action|Comedy|Crime"/>
    <s v="1 hr 52 min"/>
    <n v="1.8666666666666667"/>
    <s v="R"/>
  </r>
  <r>
    <n v="477"/>
    <x v="471"/>
    <n v="2000"/>
    <s v="Universal Pictures"/>
    <n v="55000000"/>
    <n v="28623300"/>
    <n v="166244045"/>
    <n v="164200000"/>
    <n v="330444045"/>
    <n v="275444045"/>
    <d v="2000-10-06T00:00:00"/>
    <s v="Comedy|Romance"/>
    <s v="1 hr 48 min"/>
    <n v="1.8"/>
    <s v="PG-13"/>
  </r>
  <r>
    <n v="478"/>
    <x v="472"/>
    <n v="1988"/>
    <s v="Walt Disney Studios Motion Pictures"/>
    <n v="70000000"/>
    <n v="11226239"/>
    <n v="156452370"/>
    <n v="173351588"/>
    <n v="329803958"/>
    <n v="259803958"/>
    <d v="1988-06-24T00:00:00"/>
    <s v="Adventure|Animation|Comedy|Crime|Family|Fantasy|Mystery"/>
    <s v="1 hr 44 min"/>
    <n v="1.7333333333333334"/>
    <s v="NA"/>
  </r>
  <r>
    <n v="479"/>
    <x v="473"/>
    <n v="2010"/>
    <s v="Fox Searchlight"/>
    <n v="13000000"/>
    <n v="1443809"/>
    <n v="106954678"/>
    <n v="222443368"/>
    <n v="329398046"/>
    <n v="316398046"/>
    <d v="2010-12-03T00:00:00"/>
    <s v="Drama|Thriller"/>
    <s v="1 hr 48 min"/>
    <n v="1.8"/>
    <s v="R"/>
  </r>
  <r>
    <n v="480"/>
    <x v="474"/>
    <n v="2000"/>
    <s v="Warner Bros."/>
    <n v="140000000"/>
    <n v="41325042"/>
    <n v="182618434"/>
    <n v="146100000"/>
    <n v="328718434"/>
    <n v="188718434"/>
    <d v="2000-06-30T00:00:00"/>
    <s v="Action|Adventure|Drama|Thriller"/>
    <s v="2 hr 10 min"/>
    <n v="2.1666666666666665"/>
    <s v="PG-13"/>
  </r>
  <r>
    <n v="481"/>
    <x v="475"/>
    <n v="2019"/>
    <s v="Lionsgate"/>
    <n v="75000000"/>
    <n v="56818067"/>
    <n v="171015687"/>
    <n v="157333700"/>
    <n v="328349387"/>
    <n v="253349387"/>
    <d v="2019-05-15T00:00:00"/>
    <s v="Action|Crime|Thriller"/>
    <s v="2 hr 10 min"/>
    <n v="2.1666666666666665"/>
    <s v="R"/>
  </r>
  <r>
    <n v="482"/>
    <x v="476"/>
    <n v="1986"/>
    <s v="Paramount Pictures"/>
    <m/>
    <n v="8038855"/>
    <n v="174803506"/>
    <n v="153400000"/>
    <n v="328203506"/>
    <m/>
    <d v="2019-05-15T00:00:00"/>
    <s v="Action|Crime|Thriller"/>
    <s v="2 hr 10 min"/>
    <n v="2.1666666666666665"/>
    <s v="R"/>
  </r>
  <r>
    <n v="483"/>
    <x v="477"/>
    <n v="2019"/>
    <s v="NA"/>
    <m/>
    <m/>
    <n v="327598891"/>
    <n v="327598891"/>
    <n v="328203506"/>
    <m/>
    <d v="2019-05-15T00:00:00"/>
    <s v="Action|Crime|Thriller"/>
    <s v="2 hr 10 min"/>
    <n v="2.1666666666666665"/>
    <s v="R"/>
  </r>
  <r>
    <n v="484"/>
    <x v="478"/>
    <n v="1995"/>
    <s v="New Line Cinema"/>
    <n v="33000000"/>
    <n v="13949807"/>
    <n v="100125643"/>
    <n v="227207916"/>
    <n v="327333559"/>
    <n v="294333559"/>
    <d v="1995-09-22T00:00:00"/>
    <s v="Crime|Drama|Mystery|Thriller"/>
    <s v="2 hr 7 min"/>
    <n v="2.1166666666666667"/>
    <s v="R"/>
  </r>
  <r>
    <n v="485"/>
    <x v="479"/>
    <n v="2006"/>
    <s v="Twentieth Century Fox"/>
    <n v="35000000"/>
    <n v="27537244"/>
    <n v="124740460"/>
    <n v="201965655"/>
    <n v="326706115"/>
    <n v="291706115"/>
    <d v="2006-06-30T00:00:00"/>
    <s v="Comedy|Drama"/>
    <s v="1 hr 49 min"/>
    <n v="1.8166666666666667"/>
    <s v="PG-13"/>
  </r>
  <r>
    <n v="486"/>
    <x v="480"/>
    <n v="2014"/>
    <s v="Twentieth Century Fox"/>
    <n v="48000000"/>
    <n v="39201657"/>
    <n v="89256424"/>
    <n v="237222717"/>
    <n v="326479141"/>
    <n v="278479141"/>
    <d v="2015-01-01T00:00:00"/>
    <s v="Action|Crime|Thriller"/>
    <s v="1 hr 48 min"/>
    <n v="1.8"/>
    <s v="PG-13"/>
  </r>
  <r>
    <n v="487"/>
    <x v="481"/>
    <n v="1996"/>
    <s v="Walt Disney Studios Motion Pictures"/>
    <n v="100000000"/>
    <n v="21037414"/>
    <n v="100138851"/>
    <n v="225200000"/>
    <n v="325338851"/>
    <n v="225338851"/>
    <d v="1996-06-21T00:00:00"/>
    <s v="Animation|Drama|Family|Musical|Romance"/>
    <s v="1 hr 31 min"/>
    <n v="1.5166666666666666"/>
    <s v="NA"/>
  </r>
  <r>
    <n v="488"/>
    <x v="482"/>
    <n v="2009"/>
    <s v="Walt Disney Studios Motion Pictures"/>
    <n v="200000000"/>
    <n v="30051075"/>
    <n v="137855863"/>
    <n v="187430783"/>
    <n v="325286646"/>
    <n v="125286646"/>
    <d v="2009-09-09T00:00:00"/>
    <s v="Adventure|Animation|Comedy|Drama|Family|Fantasy"/>
    <s v="1 hr 36 min"/>
    <n v="1.6"/>
    <s v="PG"/>
  </r>
  <r>
    <n v="489"/>
    <x v="483"/>
    <n v="2015"/>
    <s v="Paramount Pictures"/>
    <n v="74000000"/>
    <n v="55365012"/>
    <n v="162994032"/>
    <n v="162192000"/>
    <n v="325186032"/>
    <n v="251186032"/>
    <d v="2015-01-28T00:00:00"/>
    <s v="Adventure|Animation|Comedy|Family|Fantasy"/>
    <s v="1 hr 32 min"/>
    <n v="1.5333333333333332"/>
    <s v="PG"/>
  </r>
  <r>
    <n v="490"/>
    <x v="484"/>
    <n v="1993"/>
    <s v="Universal Pictures"/>
    <n v="22000000"/>
    <n v="656636"/>
    <n v="96898818"/>
    <n v="225262427"/>
    <n v="322161245"/>
    <n v="300161245"/>
    <d v="1993-12-15T00:00:00"/>
    <s v="Biography|Drama|History"/>
    <s v="3 hr 15 min"/>
    <n v="3.25"/>
    <s v="R"/>
  </r>
  <r>
    <n v="491"/>
    <x v="485"/>
    <n v="2010"/>
    <s v="DreamWorks"/>
    <n v="130000000"/>
    <n v="46016833"/>
    <n v="148415853"/>
    <n v="173469912"/>
    <n v="321885765"/>
    <n v="191885765"/>
    <d v="2010-10-28T00:00:00"/>
    <s v="Action|Animation|Comedy|Crime|Family|Mystery|Sci-Fi|Thriller"/>
    <s v="1 hr 35 min"/>
    <n v="1.5833333333333335"/>
    <s v="PG"/>
  </r>
  <r>
    <n v="492"/>
    <x v="486"/>
    <n v="2016"/>
    <s v="Warner Bros."/>
    <n v="40000000"/>
    <n v="40406314"/>
    <n v="102516140"/>
    <n v="219318211"/>
    <n v="321834351"/>
    <n v="281834351"/>
    <d v="2016-06-08T00:00:00"/>
    <s v="Horror|Mystery|Thriller"/>
    <s v="2 hr 14 min"/>
    <n v="2.2333333333333334"/>
    <s v="R"/>
  </r>
  <r>
    <n v="493"/>
    <x v="487"/>
    <n v="2018"/>
    <s v="Universal Pictures"/>
    <n v="23000000"/>
    <n v="320429"/>
    <n v="85080171"/>
    <n v="236672485"/>
    <n v="321752656"/>
    <n v="298752656"/>
    <d v="2018-11-16T00:00:00"/>
    <s v="Biography|Comedy|Drama|Music"/>
    <s v="2 hr 10 min"/>
    <n v="2.1666666666666665"/>
    <s v="PG-13"/>
  </r>
  <r>
    <n v="494"/>
    <x v="488"/>
    <n v="1992"/>
    <s v="Warner Bros."/>
    <n v="35000000"/>
    <n v="33243086"/>
    <n v="144731527"/>
    <n v="177000000"/>
    <n v="321731527"/>
    <n v="286731527"/>
    <d v="1992-05-15T00:00:00"/>
    <s v="Action|Crime|Thriller"/>
    <s v="1 hr 58 min"/>
    <n v="1.9666666666666668"/>
    <s v="R"/>
  </r>
  <r>
    <n v="495"/>
    <x v="489"/>
    <n v="2010"/>
    <s v="Universal Pictures"/>
    <n v="200000000"/>
    <n v="36063385"/>
    <n v="105269730"/>
    <n v="216400011"/>
    <n v="321669741"/>
    <n v="121669741"/>
    <d v="2010-05-12T00:00:00"/>
    <s v="Action|Adventure|Drama|History"/>
    <s v="2 hr 20 min"/>
    <n v="2.3333333333333335"/>
    <s v="PG-13"/>
  </r>
  <r>
    <n v="496"/>
    <x v="490"/>
    <n v="2009"/>
    <s v="The Weinstein Company"/>
    <n v="70000000"/>
    <n v="38054676"/>
    <n v="120540719"/>
    <n v="200917028"/>
    <n v="321457747"/>
    <n v="251457747"/>
    <d v="2009-08-19T00:00:00"/>
    <s v="Adventure|Drama|War"/>
    <s v="2 hr 33 min"/>
    <n v="2.5499999999999998"/>
    <s v="R"/>
  </r>
  <r>
    <n v="497"/>
    <x v="491"/>
    <n v="1996"/>
    <s v="Walt Disney Studios Motion Pictures"/>
    <m/>
    <n v="33504025"/>
    <n v="136189294"/>
    <n v="184500000"/>
    <n v="320689294"/>
    <m/>
    <d v="2009-08-19T00:00:00"/>
    <s v="Adventure|Drama|War"/>
    <s v="2 hr 33 min"/>
    <n v="2.5499999999999998"/>
    <s v="R"/>
  </r>
  <r>
    <n v="498"/>
    <x v="492"/>
    <n v="2013"/>
    <s v="Warner Bros."/>
    <n v="20000000"/>
    <n v="41855326"/>
    <n v="137446368"/>
    <n v="182959874"/>
    <n v="320406242"/>
    <n v="300406242"/>
    <d v="2013-07-18T00:00:00"/>
    <s v="Horror|Mystery|Thriller"/>
    <s v="1 hr 52 min"/>
    <n v="1.8666666666666667"/>
    <s v="R"/>
  </r>
  <r>
    <n v="499"/>
    <x v="493"/>
    <n v="1987"/>
    <s v="Paramount Pictures"/>
    <m/>
    <n v="7602740"/>
    <n v="156645693"/>
    <n v="163500000"/>
    <n v="320145693"/>
    <m/>
    <d v="2013-07-18T00:00:00"/>
    <s v="Horror|Mystery|Thriller"/>
    <s v="1 hr 52 min"/>
    <n v="1.8666666666666667"/>
    <s v="R"/>
  </r>
  <r>
    <n v="500"/>
    <x v="494"/>
    <n v="2020"/>
    <s v="Paramount Pictures"/>
    <n v="85000000"/>
    <n v="58018348"/>
    <n v="148974665"/>
    <n v="170741018"/>
    <n v="319715683"/>
    <n v="234715683"/>
    <d v="2020-02-12T00:00:00"/>
    <s v="Action|Adventure|Comedy|Family|Fantasy|Sci-Fi"/>
    <s v="1 hr 39 min"/>
    <n v="1.65"/>
    <s v="PG"/>
  </r>
  <r>
    <n v="501"/>
    <x v="495"/>
    <n v="2010"/>
    <s v="Paramount Pictures"/>
    <n v="150000000"/>
    <n v="40325019"/>
    <n v="131772187"/>
    <n v="187941694"/>
    <n v="319713881"/>
    <n v="169713881"/>
    <d v="2010-07-01T00:00:00"/>
    <s v="Action|Adventure|Family|Fantasy"/>
    <s v="1 hr 43 min"/>
    <n v="1.7166666666666668"/>
    <s v="PG"/>
  </r>
  <r>
    <n v="502"/>
    <x v="496"/>
    <n v="2009"/>
    <s v="Walt Disney Studios Motion Pictures"/>
    <n v="40000000"/>
    <n v="33627598"/>
    <n v="163958031"/>
    <n v="153417000"/>
    <n v="317375031"/>
    <n v="277375031"/>
    <d v="2009-06-17T00:00:00"/>
    <s v="Comedy|Drama|Romance"/>
    <s v="1 hr 48 min"/>
    <n v="1.8"/>
    <s v="PG-13"/>
  </r>
  <r>
    <n v="503"/>
    <x v="497"/>
    <n v="2004"/>
    <s v="Warner Bros."/>
    <n v="165000000"/>
    <n v="23323463"/>
    <n v="189528738"/>
    <n v="127369049"/>
    <n v="316897787"/>
    <n v="151897787"/>
    <d v="2004-11-10T00:00:00"/>
    <s v="Adventure|Animation|Comedy|Family|Fantasy|Musical"/>
    <s v="1 hr 40 min"/>
    <n v="1.6666666666666665"/>
    <s v="NA"/>
  </r>
  <r>
    <n v="504"/>
    <x v="498"/>
    <n v="2001"/>
    <s v="Universal Pictures"/>
    <n v="58000000"/>
    <n v="367151"/>
    <n v="170742341"/>
    <n v="146048916"/>
    <n v="316791257"/>
    <n v="258791257"/>
    <d v="2001-12-21T00:00:00"/>
    <s v="Biography|Drama"/>
    <s v="2 hr 15 min"/>
    <n v="2.25"/>
    <s v="PG-13"/>
  </r>
  <r>
    <n v="505"/>
    <x v="499"/>
    <n v="1984"/>
    <s v="Paramount Pictures"/>
    <m/>
    <n v="15214805"/>
    <n v="234760478"/>
    <n v="81600000"/>
    <n v="316360478"/>
    <m/>
    <d v="2001-12-21T00:00:00"/>
    <s v="Biography|Drama"/>
    <s v="2 hr 15 min"/>
    <n v="2.25"/>
    <s v="PG-13"/>
  </r>
  <r>
    <n v="506"/>
    <x v="500"/>
    <n v="1997"/>
    <s v="Sony Pictures Entertainment (SPE)"/>
    <n v="85000000"/>
    <n v="37132505"/>
    <n v="172956409"/>
    <n v="142200000"/>
    <n v="315156409"/>
    <n v="230156409"/>
    <d v="1997-07-25T00:00:00"/>
    <s v="Action|Drama|Thriller"/>
    <s v="2 hr 4 min"/>
    <n v="2.0666666666666669"/>
    <s v="R"/>
  </r>
  <r>
    <n v="507"/>
    <x v="501"/>
    <n v="2017"/>
    <s v="Lionsgate"/>
    <m/>
    <n v="27547866"/>
    <n v="132422809"/>
    <n v="182603121"/>
    <n v="315025930"/>
    <m/>
    <d v="1997-07-25T00:00:00"/>
    <s v="Action|Drama|Thriller"/>
    <s v="2 hr 4 min"/>
    <n v="2.0666666666666669"/>
    <s v="R"/>
  </r>
  <r>
    <n v="508"/>
    <x v="502"/>
    <n v="2012"/>
    <s v="Lionsgate"/>
    <n v="100000000"/>
    <n v="28591370"/>
    <n v="85028192"/>
    <n v="229947763"/>
    <n v="314975955"/>
    <n v="214975955"/>
    <d v="2012-08-15T00:00:00"/>
    <s v="Action|Adventure|Thriller"/>
    <s v="1 hr 43 min"/>
    <n v="1.7166666666666668"/>
    <s v="R"/>
  </r>
  <r>
    <n v="509"/>
    <x v="503"/>
    <n v="2005"/>
    <s v="Walt Disney Studios Motion Pictures"/>
    <n v="150000000"/>
    <n v="40049778"/>
    <n v="135386665"/>
    <n v="179046172"/>
    <n v="314432837"/>
    <n v="164432837"/>
    <d v="2005-11-04T00:00:00"/>
    <s v="Adventure|Animation|Comedy|Family|Fantasy|Sci-Fi"/>
    <s v="1 hr 21 min"/>
    <n v="1.35"/>
    <s v="G"/>
  </r>
  <r>
    <n v="510"/>
    <x v="504"/>
    <n v="1997"/>
    <s v="Sony Pictures Entertainment (SPE)"/>
    <n v="50000000"/>
    <n v="12606928"/>
    <n v="148478011"/>
    <n v="165700000"/>
    <n v="314178011"/>
    <n v="264178011"/>
    <d v="1997-12-23T00:00:00"/>
    <s v="Comedy|Drama|Romance"/>
    <s v="2 hr 19 min"/>
    <n v="2.3166666666666664"/>
    <s v="PG-13"/>
  </r>
  <r>
    <n v="511"/>
    <x v="505"/>
    <n v="1999"/>
    <s v="New Line Cinema"/>
    <n v="33000000"/>
    <n v="54917604"/>
    <n v="206040086"/>
    <n v="107661208"/>
    <n v="313701294"/>
    <n v="280701294"/>
    <d v="1999-06-09T00:00:00"/>
    <s v="Action|Adventure|Comedy|Crime"/>
    <s v="1 hr 35 min"/>
    <n v="1.5833333333333335"/>
    <s v="PG-13"/>
  </r>
  <r>
    <n v="512"/>
    <x v="506"/>
    <n v="2019"/>
    <s v="Lionsgate"/>
    <n v="40000000"/>
    <n v="26769548"/>
    <n v="165363234"/>
    <n v="147534686"/>
    <n v="312897920"/>
    <n v="272897920"/>
    <d v="2019-11-21T00:00:00"/>
    <s v="Comedy|Crime|Drama|Mystery|Thriller"/>
    <s v="2 hr 10 min"/>
    <n v="2.1666666666666665"/>
    <s v="PG-13"/>
  </r>
  <r>
    <n v="513"/>
    <x v="507"/>
    <n v="2015"/>
    <s v="Twentieth Century Fox"/>
    <n v="61000000"/>
    <n v="30316510"/>
    <n v="81697192"/>
    <n v="230598864"/>
    <n v="312296056"/>
    <n v="251296056"/>
    <d v="2015-09-09T00:00:00"/>
    <s v="Action|Adventure|Sci-Fi|Thriller"/>
    <s v="2 hr 11 min"/>
    <n v="2.1833333333333331"/>
    <s v="PG-13"/>
  </r>
  <r>
    <n v="514"/>
    <x v="508"/>
    <n v="2016"/>
    <s v="Screen Gems"/>
    <n v="40000000"/>
    <n v="13601682"/>
    <n v="26830068"/>
    <n v="285412558"/>
    <n v="312242626"/>
    <n v="272242626"/>
    <d v="2016-12-23T00:00:00"/>
    <s v="Action|Horror|Sci-Fi"/>
    <s v="1 hr 47 min"/>
    <n v="1.7833333333333332"/>
    <s v="R"/>
  </r>
  <r>
    <n v="515"/>
    <x v="509"/>
    <n v="2017"/>
    <s v="Warner Bros."/>
    <n v="80000000"/>
    <n v="53003468"/>
    <n v="175936671"/>
    <n v="136200000"/>
    <n v="312136671"/>
    <n v="232136671"/>
    <d v="2017-02-02T00:00:00"/>
    <s v="Action|Adventure|Animation|Comedy|Family|Fantasy|Sci-Fi"/>
    <s v="1 hr 44 min"/>
    <n v="1.7333333333333334"/>
    <s v="PG"/>
  </r>
  <r>
    <n v="516"/>
    <x v="510"/>
    <n v="2007"/>
    <s v="Warner Bros."/>
    <m/>
    <n v="36133403"/>
    <n v="117154724"/>
    <n v="194157900"/>
    <n v="311312624"/>
    <m/>
    <d v="2017-02-02T00:00:00"/>
    <s v="Action|Adventure|Animation|Comedy|Family|Fantasy|Sci-Fi"/>
    <s v="1 hr 44 min"/>
    <n v="1.7333333333333334"/>
    <s v="PG"/>
  </r>
  <r>
    <n v="517"/>
    <x v="511"/>
    <n v="2010"/>
    <s v="Universal Pictures"/>
    <n v="100000000"/>
    <n v="30833665"/>
    <n v="148438600"/>
    <n v="162211985"/>
    <n v="310650585"/>
    <n v="210650585"/>
    <d v="2010-12-22T00:00:00"/>
    <s v="Comedy|Romance"/>
    <s v="1 hr 38 min"/>
    <n v="1.6333333333333333"/>
    <s v="PG-13"/>
  </r>
  <r>
    <n v="518"/>
    <x v="512"/>
    <n v="2008"/>
    <s v="Walt Disney Studios Motion Pictures"/>
    <n v="150000000"/>
    <n v="26223128"/>
    <n v="114053579"/>
    <n v="195926415"/>
    <n v="309979994"/>
    <n v="159979994"/>
    <d v="2008-11-21T00:00:00"/>
    <s v="Adventure|Animation|Comedy|Crime|Drama|Family|Sci-Fi"/>
    <s v="1 hr 36 min"/>
    <n v="1.6"/>
    <s v="PG"/>
  </r>
  <r>
    <n v="519"/>
    <x v="513"/>
    <n v="1996"/>
    <s v="Walt Disney Studios Motion Pictures"/>
    <m/>
    <n v="34216088"/>
    <n v="136492681"/>
    <n v="173000000"/>
    <n v="309492681"/>
    <m/>
    <d v="2008-11-21T00:00:00"/>
    <s v="Adventure|Animation|Comedy|Crime|Drama|Family|Sci-Fi"/>
    <s v="1 hr 36 min"/>
    <n v="1.6"/>
    <s v="PG"/>
  </r>
  <r>
    <n v="520"/>
    <x v="514"/>
    <n v="1999"/>
    <s v="Paramount Pictures"/>
    <n v="70000000"/>
    <n v="35055556"/>
    <n v="152257509"/>
    <n v="157202783"/>
    <n v="309460292"/>
    <n v="239460292"/>
    <d v="1999-07-30T00:00:00"/>
    <s v="Comedy|Romance"/>
    <s v="1 hr 56 min"/>
    <n v="1.9333333333333333"/>
    <s v="PG"/>
  </r>
  <r>
    <n v="521"/>
    <x v="515"/>
    <n v="2009"/>
    <s v="Warner Bros."/>
    <n v="29000000"/>
    <n v="34119372"/>
    <n v="255982860"/>
    <n v="53248834"/>
    <n v="309231694"/>
    <n v="280231694"/>
    <d v="2009-11-20T00:00:00"/>
    <s v="Biography|Drama|Sport"/>
    <s v="2 hr 9 min"/>
    <n v="2.15"/>
    <s v="PG-13"/>
  </r>
  <r>
    <n v="522"/>
    <x v="516"/>
    <n v="2017"/>
    <s v="China Lion Film Distribution"/>
    <m/>
    <n v="125291"/>
    <n v="838959"/>
    <n v="306753468"/>
    <n v="307592427"/>
    <m/>
    <d v="2009-11-20T00:00:00"/>
    <s v="Biography|Drama|Sport"/>
    <s v="2 hr 9 min"/>
    <n v="2.15"/>
    <s v="PG-13"/>
  </r>
  <r>
    <n v="523"/>
    <x v="517"/>
    <n v="2014"/>
    <s v="Twentieth Century Fox"/>
    <n v="12000000"/>
    <n v="48002523"/>
    <n v="124872350"/>
    <n v="182294484"/>
    <n v="307166834"/>
    <n v="295166834"/>
    <d v="2014-06-04T00:00:00"/>
    <s v="Drama|Romance"/>
    <s v="2 hr 6 min"/>
    <n v="2.1"/>
    <s v="PG-13"/>
  </r>
  <r>
    <n v="524"/>
    <x v="518"/>
    <n v="2006"/>
    <s v="Sony Pictures Entertainment (SPE)"/>
    <n v="55000000"/>
    <n v="26541709"/>
    <n v="163566459"/>
    <n v="143561166"/>
    <n v="307127625"/>
    <n v="252127625"/>
    <d v="2006-12-15T00:00:00"/>
    <s v="Biography|Drama"/>
    <s v="1 hr 57 min"/>
    <n v="1.95"/>
    <s v="PG-13"/>
  </r>
  <r>
    <n v="525"/>
    <x v="519"/>
    <n v="2012"/>
    <s v="DreamWorks"/>
    <n v="145000000"/>
    <n v="23773465"/>
    <n v="103412758"/>
    <n v="203528912"/>
    <n v="306941670"/>
    <n v="161941670"/>
    <d v="2012-11-21T00:00:00"/>
    <s v="Action|Adventure|Animation|Comedy|Drama|Family|Fantasy"/>
    <s v="1 hr 37 min"/>
    <n v="1.6166666666666667"/>
    <s v="PG"/>
  </r>
  <r>
    <n v="526"/>
    <x v="520"/>
    <n v="1977"/>
    <s v="Columbia Pictures"/>
    <m/>
    <n v="20000000"/>
    <n v="135189114"/>
    <n v="171700000"/>
    <n v="306889114"/>
    <m/>
    <d v="2012-11-21T00:00:00"/>
    <s v="Action|Adventure|Animation|Comedy|Drama|Family|Fantasy"/>
    <s v="1 hr 37 min"/>
    <n v="1.6166666666666667"/>
    <s v="PG"/>
  </r>
  <r>
    <n v="527"/>
    <x v="521"/>
    <n v="2002"/>
    <s v="Miramax"/>
    <n v="45000000"/>
    <n v="2074929"/>
    <n v="170687518"/>
    <n v="136089214"/>
    <n v="306776732"/>
    <n v="261776732"/>
    <d v="2002-02-26T00:00:00"/>
    <s v="Comedy|Crime|Musical"/>
    <s v="1 hr 53 min"/>
    <n v="1.8833333333333333"/>
    <s v="PG-13"/>
  </r>
  <r>
    <n v="528"/>
    <x v="522"/>
    <n v="2017"/>
    <s v="Warner Bros."/>
    <n v="15000000"/>
    <n v="35006404"/>
    <n v="102092201"/>
    <n v="204423683"/>
    <n v="306515884"/>
    <n v="291515884"/>
    <d v="2017-08-03T00:00:00"/>
    <s v="Horror|Mystery|Thriller"/>
    <s v="1 hr 49 min"/>
    <n v="1.8166666666666667"/>
    <s v="R"/>
  </r>
  <r>
    <n v="529"/>
    <x v="523"/>
    <n v="2011"/>
    <s v="Universal Pictures"/>
    <n v="32500000"/>
    <n v="26247410"/>
    <n v="169106725"/>
    <n v="137335360"/>
    <n v="306442085"/>
    <n v="273942085"/>
    <d v="2011-05-12T00:00:00"/>
    <s v="Comedy"/>
    <s v="2 hr 5 min"/>
    <n v="2.0833333333333335"/>
    <s v="R"/>
  </r>
  <r>
    <n v="530"/>
    <x v="524"/>
    <n v="2018"/>
    <s v="Universal Pictures"/>
    <n v="125000000"/>
    <n v="24905015"/>
    <n v="68420120"/>
    <n v="236448841"/>
    <n v="304868961"/>
    <n v="179868961"/>
    <d v="2018-07-11T00:00:00"/>
    <s v="Action|Adventure|Thriller"/>
    <s v="1 hr 42 min"/>
    <n v="1.7"/>
    <s v="PG-13"/>
  </r>
  <r>
    <n v="531"/>
    <x v="525"/>
    <n v="2013"/>
    <s v="Twentieth Century Fox"/>
    <n v="92000000"/>
    <n v="24834845"/>
    <n v="67349198"/>
    <n v="237304984"/>
    <n v="304654182"/>
    <n v="212654182"/>
    <d v="2013-02-06T00:00:00"/>
    <s v="Action|Thriller"/>
    <s v="1 hr 38 min"/>
    <n v="1.6333333333333333"/>
    <s v="R"/>
  </r>
  <r>
    <n v="532"/>
    <x v="526"/>
    <n v="1998"/>
    <s v="Walt Disney Studios Motion Pictures"/>
    <m/>
    <n v="22745143"/>
    <n v="120620254"/>
    <n v="183700000"/>
    <n v="304320254"/>
    <m/>
    <d v="2013-02-06T00:00:00"/>
    <s v="Action|Thriller"/>
    <s v="1 hr 38 min"/>
    <n v="1.6333333333333333"/>
    <s v="R"/>
  </r>
  <r>
    <n v="533"/>
    <x v="527"/>
    <n v="2016"/>
    <s v="UTV Motion Pictures"/>
    <m/>
    <n v="3248481"/>
    <n v="12391761"/>
    <n v="291331875"/>
    <n v="303723636"/>
    <m/>
    <d v="2013-02-06T00:00:00"/>
    <s v="Action|Thriller"/>
    <s v="1 hr 38 min"/>
    <n v="1.6333333333333333"/>
    <s v="R"/>
  </r>
  <r>
    <n v="534"/>
    <x v="528"/>
    <n v="2016"/>
    <s v="Sony Pictures Entertainment (SPE)"/>
    <n v="110000000"/>
    <n v="14869736"/>
    <n v="100014699"/>
    <n v="203129453"/>
    <n v="303144152"/>
    <n v="193144152"/>
    <d v="2016-12-21T00:00:00"/>
    <s v="Drama|Romance|Sci-Fi|Thriller"/>
    <s v="1 hr 56 min"/>
    <n v="1.9333333333333333"/>
    <s v="PG-13"/>
  </r>
  <r>
    <n v="535"/>
    <x v="529"/>
    <n v="2012"/>
    <s v="Universal Pictures"/>
    <n v="209000000"/>
    <n v="25534825"/>
    <n v="65422625"/>
    <n v="237602860"/>
    <n v="303025485"/>
    <n v="94025485"/>
    <d v="2012-04-11T00:00:00"/>
    <s v="Action|Adventure|Sci-Fi|Thriller"/>
    <s v="2 hr 11 min"/>
    <n v="2.1833333333333331"/>
    <s v="PG-13"/>
  </r>
  <r>
    <n v="536"/>
    <x v="530"/>
    <n v="1997"/>
    <s v="Universal Pictures"/>
    <m/>
    <n v="31423025"/>
    <n v="181410615"/>
    <n v="121300000"/>
    <n v="302710615"/>
    <m/>
    <d v="2012-04-11T00:00:00"/>
    <s v="Action|Adventure|Sci-Fi|Thriller"/>
    <s v="2 hr 11 min"/>
    <n v="2.1833333333333331"/>
    <s v="PG-13"/>
  </r>
  <r>
    <n v="537"/>
    <x v="531"/>
    <n v="2009"/>
    <s v="Paramount Pictures"/>
    <n v="175000000"/>
    <n v="54713046"/>
    <n v="150201498"/>
    <n v="152267519"/>
    <n v="302469017"/>
    <n v="127469017"/>
    <d v="2009-08-05T00:00:00"/>
    <s v="Action|Adventure|Sci-Fi|Thriller"/>
    <s v="1 hr 58 min"/>
    <n v="1.9666666666666668"/>
    <s v="PG-13"/>
  </r>
  <r>
    <n v="538"/>
    <x v="532"/>
    <n v="2012"/>
    <s v="Warner Bros."/>
    <n v="150000000"/>
    <n v="33457188"/>
    <n v="83670083"/>
    <n v="218300000"/>
    <n v="301970083"/>
    <n v="151970083"/>
    <d v="2012-03-28T00:00:00"/>
    <s v="Action|Adventure|Fantasy"/>
    <s v="1 hr 39 min"/>
    <n v="1.65"/>
    <s v="PG-13"/>
  </r>
  <r>
    <n v="539"/>
    <x v="533"/>
    <n v="2007"/>
    <s v="Twentieth Century Fox"/>
    <n v="130000000"/>
    <n v="58051684"/>
    <n v="131921738"/>
    <n v="169991393"/>
    <n v="301913131"/>
    <n v="171913131"/>
    <d v="2007-06-13T00:00:00"/>
    <s v="Action|Adventure|Fantasy|Sci-Fi"/>
    <s v="1 hr 32 min"/>
    <n v="1.5333333333333332"/>
    <s v="PG"/>
  </r>
  <r>
    <n v="540"/>
    <x v="534"/>
    <n v="1991"/>
    <s v="TriStar Pictures"/>
    <n v="70000000"/>
    <n v="13522535"/>
    <n v="119654823"/>
    <n v="181200000"/>
    <n v="300854823"/>
    <n v="230854823"/>
    <d v="1991-12-11T00:00:00"/>
    <s v="Adventure|Comedy|Family|Fantasy"/>
    <s v="2 hr 22 min"/>
    <n v="2.3666666666666667"/>
    <s v="NA"/>
  </r>
  <r>
    <n v="541"/>
    <x v="535"/>
    <n v="1978"/>
    <s v="Warner Bros."/>
    <n v="55000000"/>
    <n v="7465343"/>
    <n v="134478449"/>
    <n v="166000000"/>
    <n v="300478449"/>
    <n v="245478449"/>
    <d v="1978-12-15T00:00:00"/>
    <s v="Action|Adventure|Sci-Fi"/>
    <s v="2 hr 23 min"/>
    <n v="2.3833333333333333"/>
    <s v="PG"/>
  </r>
  <r>
    <n v="542"/>
    <x v="536"/>
    <n v="1985"/>
    <s v="United Artists"/>
    <m/>
    <n v="19991537"/>
    <n v="127873716"/>
    <n v="172600000"/>
    <n v="300473716"/>
    <m/>
    <d v="1978-12-15T00:00:00"/>
    <s v="Action|Adventure|Sci-Fi"/>
    <s v="2 hr 23 min"/>
    <n v="2.3833333333333333"/>
    <s v="PG"/>
  </r>
  <r>
    <n v="543"/>
    <x v="537"/>
    <n v="1985"/>
    <s v="TriStar Pictures"/>
    <m/>
    <n v="20176217"/>
    <n v="150415432"/>
    <n v="149985000"/>
    <n v="300400432"/>
    <m/>
    <d v="1978-12-15T00:00:00"/>
    <s v="Action|Adventure|Sci-Fi"/>
    <s v="2 hr 23 min"/>
    <n v="2.3833333333333333"/>
    <s v="PG"/>
  </r>
  <r>
    <n v="544"/>
    <x v="538"/>
    <n v="2010"/>
    <s v="Screen Gems"/>
    <n v="60000000"/>
    <n v="26650264"/>
    <n v="60128566"/>
    <n v="240099518"/>
    <n v="300228084"/>
    <n v="240228084"/>
    <d v="2010-09-09T00:00:00"/>
    <s v="Action|Horror|Sci-Fi"/>
    <s v="1 hr 36 min"/>
    <n v="1.6"/>
    <s v="R"/>
  </r>
  <r>
    <n v="545"/>
    <x v="539"/>
    <n v="2004"/>
    <s v="Universal Pictures"/>
    <n v="160000000"/>
    <n v="51748040"/>
    <n v="120177084"/>
    <n v="179980554"/>
    <n v="300157638"/>
    <n v="140157638"/>
    <d v="2004-05-05T00:00:00"/>
    <s v="Action|Adventure|Fantasy|Thriller"/>
    <s v="2 hr 11 min"/>
    <n v="2.1833333333333331"/>
    <s v="PG-13"/>
  </r>
  <r>
    <n v="546"/>
    <x v="540"/>
    <n v="1999"/>
    <s v="Sony Pictures Entertainment (SPE)"/>
    <n v="133000000"/>
    <n v="15018223"/>
    <n v="140035367"/>
    <n v="160100000"/>
    <n v="300135367"/>
    <n v="167135367"/>
    <d v="1999-12-17T00:00:00"/>
    <s v="Adventure|Comedy|Family|Fantasy"/>
    <s v="1 hr 24 min"/>
    <n v="1.4"/>
    <s v="PG"/>
  </r>
  <r>
    <n v="547"/>
    <x v="541"/>
    <n v="1987"/>
    <s v="Paramount Pictures"/>
    <m/>
    <n v="26348555"/>
    <n v="153665036"/>
    <n v="146300000"/>
    <n v="299965036"/>
    <m/>
    <d v="1999-12-17T00:00:00"/>
    <s v="Adventure|Comedy|Family|Fantasy"/>
    <s v="1 hr 24 min"/>
    <n v="1.4"/>
    <s v="PG"/>
  </r>
  <r>
    <n v="548"/>
    <x v="542"/>
    <n v="2016"/>
    <s v="Walt Disney Studios Motion Pictures"/>
    <n v="170000000"/>
    <n v="26858726"/>
    <n v="77041381"/>
    <n v="222779417"/>
    <n v="299820798"/>
    <n v="129820798"/>
    <d v="2016-05-25T00:00:00"/>
    <s v="Adventure|Family|Fantasy|Mystery"/>
    <s v="1 hr 53 min"/>
    <n v="1.8833333333333333"/>
    <s v="PG"/>
  </r>
  <r>
    <n v="549"/>
    <x v="543"/>
    <n v="1997"/>
    <s v="Sony Pictures Entertainment (SPE)"/>
    <n v="38000000"/>
    <n v="21678377"/>
    <n v="127120029"/>
    <n v="172168576"/>
    <n v="299288605"/>
    <n v="261288605"/>
    <d v="1997-06-20T00:00:00"/>
    <s v="Comedy|Drama|Romance"/>
    <s v="1 hr 45 min"/>
    <n v="1.75"/>
    <s v="PG-13"/>
  </r>
  <r>
    <n v="550"/>
    <x v="544"/>
    <n v="2011"/>
    <s v="Walt Disney Studios Motion Pictures"/>
    <m/>
    <n v="27319677"/>
    <n v="85468508"/>
    <n v="213800000"/>
    <n v="299268508"/>
    <m/>
    <d v="1997-06-20T00:00:00"/>
    <s v="Comedy|Drama|Romance"/>
    <s v="1 hr 45 min"/>
    <n v="1.75"/>
    <s v="PG-13"/>
  </r>
  <r>
    <n v="551"/>
    <x v="545"/>
    <n v="2008"/>
    <s v="Twentieth Century Fox"/>
    <n v="85000000"/>
    <n v="45012998"/>
    <n v="154529439"/>
    <n v="144043360"/>
    <n v="298572799"/>
    <n v="213572799"/>
    <d v="2008-03-12T00:00:00"/>
    <s v="Adventure|Animation|Comedy|Drama|Family|Fantasy|Music"/>
    <s v="1 hr 26 min"/>
    <n v="1.4333333333333333"/>
    <s v="NA"/>
  </r>
  <r>
    <n v="552"/>
    <x v="546"/>
    <n v="2018"/>
    <s v="Warner Bros."/>
    <n v="70000000"/>
    <n v="41607378"/>
    <n v="140295726"/>
    <n v="157500000"/>
    <n v="297795726"/>
    <n v="227795726"/>
    <d v="2018-06-07T00:00:00"/>
    <s v="Action|Comedy|Crime"/>
    <s v="1 hr 50 min"/>
    <n v="1.8333333333333335"/>
    <s v="PG-13"/>
  </r>
  <r>
    <n v="553"/>
    <x v="547"/>
    <n v="2020"/>
    <s v="Paramount Pictures"/>
    <m/>
    <n v="47547231"/>
    <n v="160072261"/>
    <n v="137300000"/>
    <n v="297372261"/>
    <m/>
    <d v="2018-06-07T00:00:00"/>
    <s v="Action|Comedy|Crime"/>
    <s v="1 hr 50 min"/>
    <n v="1.8333333333333335"/>
    <s v="PG-13"/>
  </r>
  <r>
    <n v="554"/>
    <x v="548"/>
    <n v="2015"/>
    <s v="Lionsgate"/>
    <n v="110000000"/>
    <n v="52263680"/>
    <n v="130179072"/>
    <n v="166823455"/>
    <n v="297002527"/>
    <n v="187002527"/>
    <d v="2015-03-18T00:00:00"/>
    <s v="Action|Adventure|Sci-Fi|Thriller"/>
    <s v="1 hr 59 min"/>
    <n v="1.9833333333333334"/>
    <s v="PG-13"/>
  </r>
  <r>
    <n v="555"/>
    <x v="549"/>
    <n v="1989"/>
    <s v="TriStar Pictures"/>
    <m/>
    <n v="12107784"/>
    <n v="140088813"/>
    <n v="156911000"/>
    <n v="296999813"/>
    <m/>
    <d v="2015-03-18T00:00:00"/>
    <s v="Action|Adventure|Sci-Fi|Thriller"/>
    <s v="1 hr 59 min"/>
    <n v="1.9833333333333334"/>
    <s v="PG-13"/>
  </r>
  <r>
    <n v="556"/>
    <x v="550"/>
    <n v="2002"/>
    <s v="New Line Cinema"/>
    <n v="63000000"/>
    <n v="73071188"/>
    <n v="213307889"/>
    <n v="83630912"/>
    <n v="296938801"/>
    <n v="233938801"/>
    <d v="2002-07-26T00:00:00"/>
    <s v="Action|Adventure|Comedy|Crime"/>
    <s v="1 hr 34 min"/>
    <n v="1.5666666666666667"/>
    <s v="PG-13"/>
  </r>
  <r>
    <n v="557"/>
    <x v="551"/>
    <n v="1984"/>
    <s v="Columbia Pictures"/>
    <n v="30000000"/>
    <n v="13578151"/>
    <n v="243578797"/>
    <n v="53000000"/>
    <n v="296578797"/>
    <n v="266578797"/>
    <d v="1984-06-08T00:00:00"/>
    <s v="Action|Comedy|Fantasy|Sci-Fi"/>
    <s v="1 hr 45 min"/>
    <n v="1.75"/>
    <s v="NA"/>
  </r>
  <r>
    <n v="558"/>
    <x v="552"/>
    <n v="2016"/>
    <s v="Twentieth Century Fox"/>
    <n v="110000000"/>
    <n v="28871140"/>
    <n v="87242834"/>
    <n v="209239612"/>
    <n v="296482446"/>
    <n v="186482446"/>
    <d v="2016-09-28T00:00:00"/>
    <s v="Adventure|Drama|Family|Fantasy|Thriller"/>
    <s v="2 hr 7 min"/>
    <n v="2.1166666666666667"/>
    <s v="PG-13"/>
  </r>
  <r>
    <n v="559"/>
    <x v="553"/>
    <n v="2000"/>
    <s v="Twentieth Century Fox"/>
    <n v="75000000"/>
    <n v="54471475"/>
    <n v="157299718"/>
    <n v="139039810"/>
    <n v="296339528"/>
    <n v="221339528"/>
    <d v="2000-07-13T00:00:00"/>
    <s v="Action|Adventure|Sci-Fi"/>
    <s v="1 hr 44 min"/>
    <n v="1.7333333333333334"/>
    <s v="PG-13"/>
  </r>
  <r>
    <n v="560"/>
    <x v="554"/>
    <n v="2017"/>
    <s v="Twentieth Century Fox"/>
    <n v="111000000"/>
    <n v="13401586"/>
    <n v="84410380"/>
    <n v="211658819"/>
    <n v="296069199"/>
    <n v="185069199"/>
    <d v="2017-12-13T00:00:00"/>
    <s v="Adventure|Animation|Comedy|Drama|Family"/>
    <s v="1 hr 48 min"/>
    <n v="1.8"/>
    <s v="PG"/>
  </r>
  <r>
    <n v="561"/>
    <x v="555"/>
    <n v="2010"/>
    <s v="Paramount Pictures"/>
    <n v="80000000"/>
    <n v="41062440"/>
    <n v="128012934"/>
    <n v="166792763"/>
    <n v="294805697"/>
    <n v="214805697"/>
    <d v="2010-02-18T00:00:00"/>
    <s v="Mystery|Thriller"/>
    <s v="2 hr 18 min"/>
    <n v="2.2999999999999998"/>
    <s v="R"/>
  </r>
  <r>
    <n v="562"/>
    <x v="556"/>
    <n v="1998"/>
    <s v="Twentieth Century Fox"/>
    <m/>
    <n v="29014324"/>
    <n v="144156605"/>
    <n v="150300000"/>
    <n v="294456605"/>
    <m/>
    <d v="2010-02-18T00:00:00"/>
    <s v="Mystery|Thriller"/>
    <s v="2 hr 18 min"/>
    <n v="2.2999999999999998"/>
    <s v="R"/>
  </r>
  <r>
    <n v="563"/>
    <x v="557"/>
    <n v="2007"/>
    <s v="DreamWorks"/>
    <n v="150000000"/>
    <n v="38021044"/>
    <n v="126631277"/>
    <n v="166883059"/>
    <n v="293514336"/>
    <n v="143514336"/>
    <d v="2007-11-01T00:00:00"/>
    <s v="Adventure|Animation|Comedy|Drama|Family"/>
    <s v="1 hr 31 min"/>
    <n v="1.5166666666666666"/>
    <s v="PG"/>
  </r>
  <r>
    <n v="564"/>
    <x v="558"/>
    <n v="2010"/>
    <s v="Sony Pictures Entertainment (SPE)"/>
    <n v="110000000"/>
    <n v="36011243"/>
    <n v="118311368"/>
    <n v="175191986"/>
    <n v="293503354"/>
    <n v="183503354"/>
    <d v="2010-07-21T00:00:00"/>
    <s v="Action|Thriller"/>
    <s v="1 hr 40 min"/>
    <n v="1.6666666666666665"/>
    <s v="PG-13"/>
  </r>
  <r>
    <n v="565"/>
    <x v="559"/>
    <n v="2009"/>
    <s v="Walt Disney Studios Motion Pictures"/>
    <n v="150000000"/>
    <n v="31706934"/>
    <n v="119436770"/>
    <n v="173381128"/>
    <n v="292817898"/>
    <n v="142817898"/>
    <d v="2009-07-23T00:00:00"/>
    <s v="Action|Adventure|Animation|Comedy|Family|Fantasy|Sci-Fi"/>
    <s v="1 hr 28 min"/>
    <n v="1.4666666666666668"/>
    <s v="PG"/>
  </r>
  <r>
    <n v="566"/>
    <x v="560"/>
    <n v="2006"/>
    <s v="Warner Bros."/>
    <n v="90000000"/>
    <n v="26887467"/>
    <n v="132399394"/>
    <n v="159081058"/>
    <n v="291480452"/>
    <n v="201480452"/>
    <d v="2006-10-05T00:00:00"/>
    <s v="Crime|Drama|Thriller"/>
    <s v="2 hr 31 min"/>
    <n v="2.5166666666666666"/>
    <s v="R"/>
  </r>
  <r>
    <n v="567"/>
    <x v="561"/>
    <n v="2000"/>
    <s v="DreamWorks Distribution"/>
    <n v="100000000"/>
    <n v="29702959"/>
    <n v="155464351"/>
    <n v="135956000"/>
    <n v="291420351"/>
    <n v="191420351"/>
    <d v="2000-07-21T00:00:00"/>
    <s v="Drama|Horror|Mystery|Thriller"/>
    <s v="2 hr 10 min"/>
    <n v="2.1666666666666665"/>
    <s v="PG-13"/>
  </r>
  <r>
    <n v="568"/>
    <x v="562"/>
    <n v="2018"/>
    <s v="Universal Pictures"/>
    <n v="150000000"/>
    <n v="28116535"/>
    <n v="59874525"/>
    <n v="231055623"/>
    <n v="290930148"/>
    <n v="140930148"/>
    <d v="2018-03-21T00:00:00"/>
    <s v="Action|Adventure|Fantasy|Horror|Sci-Fi|Thriller"/>
    <s v="1 hr 51 min"/>
    <n v="1.85"/>
    <s v="PG-13"/>
  </r>
  <r>
    <n v="569"/>
    <x v="563"/>
    <n v="2004"/>
    <s v="Universal Pictures"/>
    <n v="75000000"/>
    <n v="52521865"/>
    <n v="176241941"/>
    <n v="114593328"/>
    <n v="290835269"/>
    <n v="215835269"/>
    <d v="2004-07-23T00:00:00"/>
    <s v="Action|Mystery|Thriller"/>
    <s v="1 hr 48 min"/>
    <n v="1.8"/>
    <s v="PG-13"/>
  </r>
  <r>
    <n v="570"/>
    <x v="564"/>
    <n v="2010"/>
    <s v="Warner Bros."/>
    <n v="100000000"/>
    <n v="31001870"/>
    <n v="95347692"/>
    <n v="195397363"/>
    <n v="290745055"/>
    <n v="190745055"/>
    <d v="2010-05-27T00:00:00"/>
    <s v="Comedy|Drama|Romance"/>
    <s v="2 hr 26 min"/>
    <n v="2.4333333333333336"/>
    <s v="R"/>
  </r>
  <r>
    <n v="571"/>
    <x v="565"/>
    <n v="1998"/>
    <s v="Miramax"/>
    <n v="25000000"/>
    <n v="224012"/>
    <n v="100317794"/>
    <n v="189000000"/>
    <n v="289317794"/>
    <n v="264317794"/>
    <d v="1998-12-11T00:00:00"/>
    <s v="Comedy|Drama|History|Romance"/>
    <s v="2 hr 3 min"/>
    <n v="2.0499999999999998"/>
    <s v="R"/>
  </r>
  <r>
    <n v="572"/>
    <x v="566"/>
    <n v="2014"/>
    <s v="Lionsgate"/>
    <n v="85000000"/>
    <n v="54607747"/>
    <n v="150947895"/>
    <n v="137937923"/>
    <n v="288885818"/>
    <n v="203885818"/>
    <d v="2014-03-20T00:00:00"/>
    <s v="Action|Adventure|Mystery|Sci-Fi"/>
    <s v="2 hr 19 min"/>
    <n v="2.3166666666666664"/>
    <s v="PG-13"/>
  </r>
  <r>
    <n v="573"/>
    <x v="567"/>
    <n v="1988"/>
    <s v="Paramount Pictures"/>
    <m/>
    <n v="21404420"/>
    <n v="128152301"/>
    <n v="160600000"/>
    <n v="288752301"/>
    <m/>
    <d v="2014-03-20T00:00:00"/>
    <s v="Action|Adventure|Mystery|Sci-Fi"/>
    <s v="2 hr 19 min"/>
    <n v="2.3166666666666664"/>
    <s v="PG-13"/>
  </r>
  <r>
    <n v="574"/>
    <x v="568"/>
    <n v="2022"/>
    <s v="Warner Bros."/>
    <m/>
    <n v="31211579"/>
    <n v="151040048"/>
    <n v="137630236"/>
    <n v="288670284"/>
    <m/>
    <d v="2014-03-20T00:00:00"/>
    <s v="Action|Adventure|Mystery|Sci-Fi"/>
    <s v="2 hr 19 min"/>
    <n v="2.3166666666666664"/>
    <s v="PG-13"/>
  </r>
  <r>
    <n v="575"/>
    <x v="569"/>
    <n v="2005"/>
    <s v="New Line Cinema"/>
    <n v="40000000"/>
    <n v="32200000"/>
    <n v="209273411"/>
    <n v="79211724"/>
    <n v="288485135"/>
    <n v="248485135"/>
    <d v="2005-07-14T00:00:00"/>
    <s v="Comedy|Romance"/>
    <s v="1 hr 59 min"/>
    <n v="1.9833333333333334"/>
    <s v="R"/>
  </r>
  <r>
    <n v="576"/>
    <x v="570"/>
    <n v="2018"/>
    <s v="Twentieth Century Fox"/>
    <n v="62000000"/>
    <n v="24167011"/>
    <n v="58032443"/>
    <n v="230142892"/>
    <n v="288175335"/>
    <n v="226175335"/>
    <d v="2018-01-17T00:00:00"/>
    <s v="Action|Adventure|Sci-Fi|Thriller"/>
    <s v="2 hr 23 min"/>
    <n v="2.3833333333333333"/>
    <s v="PG-13"/>
  </r>
  <r>
    <n v="577"/>
    <x v="571"/>
    <n v="1995"/>
    <s v="Universal Pictures"/>
    <m/>
    <n v="16840385"/>
    <n v="100328194"/>
    <n v="187600000"/>
    <n v="287928194"/>
    <m/>
    <d v="2018-01-17T00:00:00"/>
    <s v="Action|Adventure|Sci-Fi|Thriller"/>
    <s v="2 hr 23 min"/>
    <n v="2.3833333333333333"/>
    <s v="PG-13"/>
  </r>
  <r>
    <n v="578"/>
    <x v="572"/>
    <n v="2001"/>
    <s v="Universal Pictures"/>
    <n v="30000000"/>
    <n v="45117985"/>
    <n v="145103595"/>
    <n v="142450000"/>
    <n v="287553595"/>
    <n v="257553595"/>
    <d v="2001-08-10T00:00:00"/>
    <s v="Comedy"/>
    <s v="1 hr 48 min"/>
    <n v="1.8"/>
    <s v="R"/>
  </r>
  <r>
    <n v="579"/>
    <x v="573"/>
    <n v="2015"/>
    <s v="Universal Pictures"/>
    <n v="29000000"/>
    <n v="69216890"/>
    <n v="184296230"/>
    <n v="102847849"/>
    <n v="287144079"/>
    <n v="258144079"/>
    <d v="2015-05-07T00:00:00"/>
    <s v="Comedy|Music"/>
    <s v="1 hr 55 min"/>
    <n v="1.9166666666666665"/>
    <s v="PG-13"/>
  </r>
  <r>
    <n v="580"/>
    <x v="574"/>
    <n v="1999"/>
    <s v="Warner Bros."/>
    <n v="60000000"/>
    <n v="18017152"/>
    <n v="136801374"/>
    <n v="150000000"/>
    <n v="286801374"/>
    <n v="226801374"/>
    <d v="1999-12-10T00:00:00"/>
    <s v="Crime|Drama|Fantasy|Mystery"/>
    <s v="3 hr 9 min"/>
    <n v="3.15"/>
    <s v="R"/>
  </r>
  <r>
    <n v="581"/>
    <x v="575"/>
    <n v="2013"/>
    <s v="Universal Pictures"/>
    <n v="120000000"/>
    <n v="37054485"/>
    <n v="89107235"/>
    <n v="197061337"/>
    <n v="286168572"/>
    <n v="166168572"/>
    <d v="2013-04-10T00:00:00"/>
    <s v="Action|Adventure|Sci-Fi"/>
    <s v="2 hr 4 min"/>
    <n v="2.0666666666666669"/>
    <s v="PG-13"/>
  </r>
  <r>
    <n v="582"/>
    <x v="576"/>
    <n v="2013"/>
    <s v="TriStar Pictures"/>
    <n v="115000000"/>
    <n v="29807393"/>
    <n v="93050117"/>
    <n v="193090583"/>
    <n v="286140700"/>
    <n v="171140700"/>
    <d v="2013-08-08T00:00:00"/>
    <s v="Action|Drama|Sci-Fi|Thriller"/>
    <s v="1 hr 49 min"/>
    <n v="1.8166666666666667"/>
    <s v="R"/>
  </r>
  <r>
    <n v="583"/>
    <x v="577"/>
    <n v="1998"/>
    <s v="Warner Bros."/>
    <n v="140000000"/>
    <n v="34048124"/>
    <n v="130444603"/>
    <n v="155000000"/>
    <n v="285444603"/>
    <n v="145444603"/>
    <d v="1998-07-10T00:00:00"/>
    <s v="Action|Crime|Thriller"/>
    <s v="2 hr 7 min"/>
    <n v="2.1166666666666667"/>
    <s v="R"/>
  </r>
  <r>
    <n v="584"/>
    <x v="578"/>
    <n v="2012"/>
    <s v="Walt Disney Studios Motion Pictures"/>
    <n v="250000000"/>
    <n v="30180188"/>
    <n v="73078100"/>
    <n v="211061000"/>
    <n v="284139100"/>
    <n v="34139100"/>
    <d v="2012-03-07T00:00:00"/>
    <s v="Action|Adventure|Sci-Fi"/>
    <s v="2 hr 12 min"/>
    <n v="2.2000000000000002"/>
    <s v="PG-13"/>
  </r>
  <r>
    <n v="585"/>
    <x v="579"/>
    <n v="2013"/>
    <s v="Twentieth Century Fox"/>
    <n v="135000000"/>
    <n v="21312625"/>
    <n v="83028128"/>
    <n v="199542554"/>
    <n v="282570682"/>
    <n v="147570682"/>
    <d v="2013-07-10T00:00:00"/>
    <s v="Adventure|Animation|Comedy|Family|Sport"/>
    <s v="1 hr 36 min"/>
    <n v="1.6"/>
    <s v="PG"/>
  </r>
  <r>
    <n v="586"/>
    <x v="580"/>
    <n v="2014"/>
    <s v="Dimension Films"/>
    <n v="55000000"/>
    <n v="18966676"/>
    <n v="76271832"/>
    <n v="206167002"/>
    <n v="282438834"/>
    <n v="227438834"/>
    <d v="2014-11-27T00:00:00"/>
    <s v="Adventure|Comedy|Family|Fantasy"/>
    <s v="1 hr 35 min"/>
    <n v="1.5833333333333335"/>
    <s v="PG"/>
  </r>
  <r>
    <n v="587"/>
    <x v="581"/>
    <n v="2010"/>
    <s v="Sony Pictures Entertainment (SPE)"/>
    <n v="100000000"/>
    <n v="16472458"/>
    <n v="67631157"/>
    <n v="211149284"/>
    <n v="278780441"/>
    <n v="178780441"/>
    <d v="2010-12-09T00:00:00"/>
    <s v="Action|Thriller"/>
    <s v="1 hr 43 min"/>
    <n v="1.7166666666666668"/>
    <s v="PG-13"/>
  </r>
  <r>
    <n v="588"/>
    <x v="582"/>
    <n v="2016"/>
    <s v="Universal Pictures"/>
    <n v="9000000"/>
    <n v="40010975"/>
    <n v="138291365"/>
    <n v="140163052"/>
    <n v="278454417"/>
    <n v="269454417"/>
    <d v="2017-01-18T00:00:00"/>
    <s v="Horror|Thriller"/>
    <s v="1 hr 57 min"/>
    <n v="1.95"/>
    <s v="PG-13"/>
  </r>
  <r>
    <n v="589"/>
    <x v="583"/>
    <n v="2000"/>
    <s v="Miramax"/>
    <n v="19000000"/>
    <n v="42346669"/>
    <n v="157019771"/>
    <n v="121000000"/>
    <n v="278019771"/>
    <n v="259019771"/>
    <d v="2000-07-07T00:00:00"/>
    <s v="Comedy"/>
    <s v="1 hr 28 min"/>
    <n v="1.4666666666666668"/>
    <s v="R"/>
  </r>
  <r>
    <n v="590"/>
    <x v="584"/>
    <n v="2002"/>
    <s v="Revolution Studios"/>
    <n v="70000000"/>
    <n v="44506103"/>
    <n v="142109382"/>
    <n v="135339000"/>
    <n v="277448382"/>
    <n v="207448382"/>
    <d v="2002-08-09T00:00:00"/>
    <s v="Action|Adventure|Thriller"/>
    <s v="2 hr 4 min"/>
    <n v="2.0666666666666669"/>
    <s v="PG-13"/>
  </r>
  <r>
    <n v="591"/>
    <x v="585"/>
    <n v="2012"/>
    <s v="Universal Pictures"/>
    <n v="125000000"/>
    <n v="38142825"/>
    <n v="113203870"/>
    <n v="162940880"/>
    <n v="276144750"/>
    <n v="151144750"/>
    <d v="2012-08-08T00:00:00"/>
    <s v="Action|Adventure|Thriller"/>
    <s v="2 hr 15 min"/>
    <n v="2.25"/>
    <s v="PG-13"/>
  </r>
  <r>
    <n v="592"/>
    <x v="586"/>
    <n v="2014"/>
    <s v="Twentieth Century Fox"/>
    <n v="145000000"/>
    <n v="32207057"/>
    <n v="111506430"/>
    <n v="164191609"/>
    <n v="275698039"/>
    <n v="130698039"/>
    <d v="2014-02-07T00:00:00"/>
    <s v="Adventure|Animation|Comedy|Drama|Family|Fantasy|History|Sci-Fi"/>
    <s v="1 hr 32 min"/>
    <n v="1.5333333333333332"/>
    <s v="PG"/>
  </r>
  <r>
    <n v="593"/>
    <x v="587"/>
    <n v="2002"/>
    <s v="Warner Bros."/>
    <n v="84000000"/>
    <n v="54155312"/>
    <n v="153322074"/>
    <n v="122356539"/>
    <n v="275678613"/>
    <n v="191678613"/>
    <d v="2002-06-14T00:00:00"/>
    <s v="Adventure|Comedy|Family|Fantasy|Mystery"/>
    <s v="1 hr 29 min"/>
    <n v="1.4833333333333334"/>
    <s v="PG"/>
  </r>
  <r>
    <n v="594"/>
    <x v="588"/>
    <n v="2012"/>
    <s v="Walt Disney Studios Motion Pictures"/>
    <n v="65000000"/>
    <n v="944308"/>
    <n v="182207973"/>
    <n v="93085477"/>
    <n v="275293450"/>
    <n v="210293450"/>
    <d v="2012-11-09T00:00:00"/>
    <s v="Biography|Drama|History|War"/>
    <s v="2 hr 30 min"/>
    <n v="2.5"/>
    <s v="PG-13"/>
  </r>
  <r>
    <n v="595"/>
    <x v="589"/>
    <n v="2023"/>
    <s v="United Artists Releasing"/>
    <m/>
    <n v="58370007"/>
    <n v="156248615"/>
    <n v="119000000"/>
    <n v="275248615"/>
    <m/>
    <d v="2012-11-09T00:00:00"/>
    <s v="Biography|Drama|History|War"/>
    <s v="2 hr 30 min"/>
    <n v="2.5"/>
    <s v="PG-13"/>
  </r>
  <r>
    <n v="596"/>
    <x v="590"/>
    <n v="2001"/>
    <s v="Paramount Pictures"/>
    <n v="115000000"/>
    <n v="47735743"/>
    <n v="131168070"/>
    <n v="143535270"/>
    <n v="274703340"/>
    <n v="159703340"/>
    <d v="2001-06-15T00:00:00"/>
    <s v="Action|Adventure|Fantasy|Thriller"/>
    <s v="1 hr 40 min"/>
    <n v="1.6666666666666665"/>
    <s v="PG-13"/>
  </r>
  <r>
    <n v="597"/>
    <x v="591"/>
    <n v="2018"/>
    <s v="Warner Bros."/>
    <n v="94000000"/>
    <n v="23633317"/>
    <n v="58250803"/>
    <n v="216400000"/>
    <n v="274650803"/>
    <n v="180650803"/>
    <d v="2018-03-07T00:00:00"/>
    <s v="Action|Adventure|Fantasy|Thriller"/>
    <s v="1 hr 59 min"/>
    <n v="1.9833333333333334"/>
    <s v="PG-13"/>
  </r>
  <r>
    <n v="598"/>
    <x v="592"/>
    <n v="2010"/>
    <s v="Lionsgate"/>
    <n v="80000000"/>
    <n v="34825135"/>
    <n v="103068524"/>
    <n v="171401870"/>
    <n v="274470394"/>
    <n v="194470394"/>
    <d v="2010-08-12T00:00:00"/>
    <s v="Action|Adventure|Thriller"/>
    <s v="1 hr 43 min"/>
    <n v="1.7166666666666668"/>
    <s v="R"/>
  </r>
  <r>
    <n v="599"/>
    <x v="593"/>
    <n v="2013"/>
    <s v="Sony Pictures Entertainment (SPE)"/>
    <n v="78000000"/>
    <n v="34017930"/>
    <n v="119793567"/>
    <n v="154532382"/>
    <n v="274325949"/>
    <n v="196325949"/>
    <d v="2013-09-26T00:00:00"/>
    <s v="Adventure|Animation|Comedy|Family|Fantasy|Sci-Fi"/>
    <s v="1 hr 35 min"/>
    <n v="1.5833333333333335"/>
    <s v="PG"/>
  </r>
  <r>
    <n v="600"/>
    <x v="594"/>
    <n v="1996"/>
    <s v="Universal Pictures"/>
    <n v="54000000"/>
    <n v="25411725"/>
    <n v="128814019"/>
    <n v="145147000"/>
    <n v="273961019"/>
    <n v="219961019"/>
    <d v="1996-06-28T00:00:00"/>
    <s v="Comedy|Romance|Sci-Fi"/>
    <s v="1 hr 35 min"/>
    <n v="1.5833333333333335"/>
    <s v="PG-13"/>
  </r>
  <r>
    <n v="601"/>
    <x v="595"/>
    <n v="1996"/>
    <s v="Sony Pictures Entertainment (SPE)"/>
    <n v="50000000"/>
    <n v="17084296"/>
    <n v="153952592"/>
    <n v="119600000"/>
    <n v="273552592"/>
    <n v="223552592"/>
    <d v="1996-12-13T00:00:00"/>
    <s v="Comedy|Drama|Romance|Sport"/>
    <s v="2 hr 19 min"/>
    <n v="2.3166666666666664"/>
    <s v="R"/>
  </r>
  <r>
    <n v="602"/>
    <x v="596"/>
    <n v="2003"/>
    <s v="Sony Pictures Entertainment (SPE)"/>
    <n v="130000000"/>
    <n v="46522560"/>
    <n v="138608444"/>
    <n v="134731112"/>
    <n v="273339556"/>
    <n v="143339556"/>
    <d v="2003-07-18T00:00:00"/>
    <s v="Action|Comedy|Crime|Thriller"/>
    <s v="2 hr 27 min"/>
    <n v="2.4500000000000002"/>
    <s v="R"/>
  </r>
  <r>
    <n v="603"/>
    <x v="597"/>
    <n v="2002"/>
    <s v="Walt Disney Studios Motion Pictures"/>
    <n v="80000000"/>
    <n v="35260212"/>
    <n v="145794338"/>
    <n v="127349813"/>
    <n v="273144151"/>
    <n v="193144151"/>
    <d v="2002-06-21T00:00:00"/>
    <s v="Adventure|Animation|Comedy|Drama|Family|Fantasy|Sci-Fi"/>
    <s v="1 hr 25 min"/>
    <n v="1.4166666666666667"/>
    <s v="PG"/>
  </r>
  <r>
    <n v="604"/>
    <x v="598"/>
    <n v="1991"/>
    <s v="Orion Pictures"/>
    <n v="19000000"/>
    <n v="13766814"/>
    <n v="130742922"/>
    <n v="142000000"/>
    <n v="272742922"/>
    <n v="253742922"/>
    <d v="1991-02-14T00:00:00"/>
    <s v="Crime|Drama|Thriller"/>
    <s v="1 hr 58 min"/>
    <n v="1.9666666666666668"/>
    <s v="NA"/>
  </r>
  <r>
    <n v="605"/>
    <x v="599"/>
    <n v="2010"/>
    <s v="Sony Pictures Entertainment (SPE)"/>
    <n v="80000000"/>
    <n v="40506562"/>
    <n v="162001186"/>
    <n v="109456115"/>
    <n v="271457301"/>
    <n v="191457301"/>
    <d v="2010-06-24T00:00:00"/>
    <s v="Comedy"/>
    <s v="1 hr 42 min"/>
    <n v="1.7"/>
    <s v="PG-13"/>
  </r>
  <r>
    <n v="606"/>
    <x v="600"/>
    <n v="2014"/>
    <s v="Universal Pictures"/>
    <n v="18000000"/>
    <n v="49033915"/>
    <n v="150157400"/>
    <n v="120507734"/>
    <n v="270665134"/>
    <n v="252665134"/>
    <d v="2014-05-08T00:00:00"/>
    <s v="Comedy"/>
    <s v="1 hr 37 min"/>
    <n v="1.6166666666666667"/>
    <s v="R"/>
  </r>
  <r>
    <n v="607"/>
    <x v="601"/>
    <n v="1993"/>
    <s v="Paramount Pictures"/>
    <m/>
    <n v="25400000"/>
    <n v="158348367"/>
    <n v="111900000"/>
    <n v="270248367"/>
    <m/>
    <d v="2014-05-08T00:00:00"/>
    <s v="Comedy"/>
    <s v="1 hr 37 min"/>
    <n v="1.6166666666666667"/>
    <s v="R"/>
  </r>
  <r>
    <n v="608"/>
    <x v="602"/>
    <n v="2013"/>
    <s v="Warner Bros."/>
    <n v="37000000"/>
    <n v="26419396"/>
    <n v="150394119"/>
    <n v="119600000"/>
    <n v="269994119"/>
    <n v="232994119"/>
    <d v="2012-08-29T00:00:00"/>
    <s v="Comedy|Crime"/>
    <s v="1 hr 50 min"/>
    <n v="1.8333333333333335"/>
    <s v="R"/>
  </r>
  <r>
    <n v="609"/>
    <x v="603"/>
    <n v="2008"/>
    <s v="Warner Bros."/>
    <n v="33000000"/>
    <n v="271720"/>
    <n v="148095302"/>
    <n v="121862926"/>
    <n v="269958228"/>
    <n v="236958228"/>
    <d v="2008-12-12T00:00:00"/>
    <s v="Drama"/>
    <s v="1 hr 56 min"/>
    <n v="1.9333333333333333"/>
    <s v="R"/>
  </r>
  <r>
    <n v="610"/>
    <x v="604"/>
    <n v="2008"/>
    <s v="Warner Bros."/>
    <n v="105000000"/>
    <n v="35867488"/>
    <n v="94784201"/>
    <n v="175000000"/>
    <n v="269784201"/>
    <n v="164784201"/>
    <d v="2008-03-05T00:00:00"/>
    <s v="Action|Adventure|Drama|Fantasy|History"/>
    <s v="1 hr 49 min"/>
    <n v="1.8166666666666667"/>
    <s v="PG-13"/>
  </r>
  <r>
    <n v="611"/>
    <x v="605"/>
    <n v="2007"/>
    <s v="Universal Pictures"/>
    <n v="100000000"/>
    <n v="43565135"/>
    <n v="130164645"/>
    <n v="139590785"/>
    <n v="269755430"/>
    <n v="169755430"/>
    <d v="2007-11-02T00:00:00"/>
    <s v="Biography|Crime|Drama"/>
    <s v="2 hr 37 min"/>
    <n v="2.6166666666666667"/>
    <s v="R"/>
  </r>
  <r>
    <n v="612"/>
    <x v="606"/>
    <n v="2023"/>
    <s v="Warner Bros."/>
    <m/>
    <n v="55043679"/>
    <n v="108133313"/>
    <n v="160400000"/>
    <n v="268533313"/>
    <m/>
    <d v="2007-11-02T00:00:00"/>
    <s v="Biography|Crime|Drama"/>
    <s v="2 hr 37 min"/>
    <n v="2.6166666666666667"/>
    <s v="R"/>
  </r>
  <r>
    <n v="613"/>
    <x v="607"/>
    <n v="2013"/>
    <s v="Twentieth Century Fox"/>
    <n v="100000000"/>
    <n v="33531068"/>
    <n v="107518682"/>
    <n v="160907952"/>
    <n v="268426634"/>
    <n v="168426634"/>
    <d v="2013-05-16T00:00:00"/>
    <s v="Action|Adventure|Animation|Family|Fantasy|Mystery"/>
    <s v="1 hr 42 min"/>
    <n v="1.7"/>
    <s v="PG"/>
  </r>
  <r>
    <n v="614"/>
    <x v="608"/>
    <n v="2014"/>
    <s v="Twentieth Century Fox"/>
    <n v="140000000"/>
    <n v="24115934"/>
    <n v="65014513"/>
    <n v="203161118"/>
    <n v="268175631"/>
    <n v="128175631"/>
    <d v="2014-12-04T00:00:00"/>
    <s v="Action|Adventure|Drama|Fantasy"/>
    <s v="2 hr 30 min"/>
    <n v="2.5"/>
    <s v="PG-13"/>
  </r>
  <r>
    <n v="615"/>
    <x v="609"/>
    <n v="2017"/>
    <s v="Warner Bros."/>
    <n v="150000000"/>
    <n v="32753122"/>
    <n v="92071675"/>
    <n v="175699033"/>
    <n v="267770708"/>
    <n v="117770708"/>
    <d v="2017-10-04T00:00:00"/>
    <s v="Action|Drama|Mystery|Sci-Fi|Thriller"/>
    <s v="2 hr 44 min"/>
    <n v="2.7333333333333334"/>
    <s v="R"/>
  </r>
  <r>
    <n v="616"/>
    <x v="610"/>
    <n v="1942"/>
    <s v="RKO Radio Pictures"/>
    <n v="150000000"/>
    <m/>
    <n v="102247150"/>
    <n v="165200000"/>
    <n v="267447150"/>
    <n v="117447150"/>
    <d v="2017-10-04T00:00:00"/>
    <s v="Action|Drama|Mystery|Sci-Fi|Thriller"/>
    <s v="2 hr 44 min"/>
    <n v="2.7333333333333334"/>
    <s v="R"/>
  </r>
  <r>
    <n v="617"/>
    <x v="611"/>
    <n v="2009"/>
    <s v="Walt Disney Studios Motion Pictures"/>
    <n v="105000000"/>
    <n v="786190"/>
    <n v="104400899"/>
    <n v="162644866"/>
    <n v="267045765"/>
    <n v="162045765"/>
    <d v="2009-11-25T00:00:00"/>
    <s v="Adventure|Animation|Comedy|Family|Fantasy|Musical|Romance"/>
    <s v="1 hr 37 min"/>
    <n v="1.6166666666666667"/>
    <s v="NA"/>
  </r>
  <r>
    <n v="618"/>
    <x v="612"/>
    <n v="1992"/>
    <s v="Warner Bros."/>
    <n v="80000000"/>
    <n v="45687711"/>
    <n v="162924631"/>
    <n v="103990656"/>
    <n v="266915287"/>
    <n v="186915287"/>
    <d v="1992-06-19T00:00:00"/>
    <s v="Action|Crime|Fantasy"/>
    <s v="2 hr 6 min"/>
    <n v="2.1"/>
    <s v="PG-13"/>
  </r>
  <r>
    <n v="619"/>
    <x v="613"/>
    <n v="1993"/>
    <s v="Paramount Pictures"/>
    <m/>
    <n v="18387632"/>
    <n v="106614059"/>
    <n v="160000000"/>
    <n v="266614059"/>
    <m/>
    <d v="1992-06-19T00:00:00"/>
    <s v="Action|Crime|Fantasy"/>
    <s v="2 hr 6 min"/>
    <n v="2.1"/>
    <s v="PG-13"/>
  </r>
  <r>
    <n v="620"/>
    <x v="614"/>
    <n v="2003"/>
    <s v="Sony Pictures Entertainment (SPE)"/>
    <n v="80000000"/>
    <n v="16064723"/>
    <n v="124728738"/>
    <n v="140600000"/>
    <n v="265328738"/>
    <n v="185328738"/>
    <d v="2003-12-12T00:00:00"/>
    <s v="Comedy|Drama|Romance"/>
    <s v="2 hr 8 min"/>
    <n v="2.1333333333333333"/>
    <s v="PG-13"/>
  </r>
  <r>
    <n v="621"/>
    <x v="615"/>
    <n v="2004"/>
    <s v="Universal Pictures"/>
    <n v="40000000"/>
    <n v="8684055"/>
    <n v="40226215"/>
    <n v="224900703"/>
    <n v="265126918"/>
    <n v="225126918"/>
    <d v="2004-11-11T00:00:00"/>
    <s v="Comedy|Drama|Romance"/>
    <s v="1 hr 48 min"/>
    <n v="1.8"/>
    <s v="R"/>
  </r>
  <r>
    <n v="622"/>
    <x v="616"/>
    <n v="2008"/>
    <s v="Universal Pictures"/>
    <n v="150000000"/>
    <n v="55414050"/>
    <n v="134806913"/>
    <n v="129964083"/>
    <n v="264770996"/>
    <n v="114770996"/>
    <d v="2008-06-11T00:00:00"/>
    <s v="Action|Adventure|Sci-Fi"/>
    <s v="1 hr 52 min"/>
    <n v="1.8666666666666667"/>
    <s v="PG-13"/>
  </r>
  <r>
    <n v="623"/>
    <x v="617"/>
    <n v="1995"/>
    <s v="Universal Pictures"/>
    <n v="175000000"/>
    <n v="21171780"/>
    <n v="88246220"/>
    <n v="175972000"/>
    <n v="264218220"/>
    <n v="89218220"/>
    <d v="1995-07-28T00:00:00"/>
    <s v="Action|Adventure|Sci-Fi"/>
    <s v="2 hr 15 min"/>
    <n v="2.25"/>
    <s v="PG-13"/>
  </r>
  <r>
    <n v="624"/>
    <x v="618"/>
    <n v="1998"/>
    <s v="Paramount Pictures"/>
    <m/>
    <n v="31542121"/>
    <n v="125618201"/>
    <n v="138500511"/>
    <n v="264118712"/>
    <m/>
    <d v="1995-07-28T00:00:00"/>
    <s v="Action|Adventure|Sci-Fi"/>
    <s v="2 hr 15 min"/>
    <n v="2.25"/>
    <s v="PG-13"/>
  </r>
  <r>
    <n v="625"/>
    <x v="619"/>
    <n v="2000"/>
    <s v="Sony Pictures Entertainment (SPE)"/>
    <n v="93000000"/>
    <n v="40128550"/>
    <n v="125305545"/>
    <n v="138800000"/>
    <n v="264105545"/>
    <n v="171105545"/>
    <d v="2000-11-03T00:00:00"/>
    <s v="Action|Adventure|Comedy|Crime|Thriller"/>
    <s v="1 hr 38 min"/>
    <n v="1.6333333333333333"/>
    <s v="PG-13"/>
  </r>
  <r>
    <n v="626"/>
    <x v="620"/>
    <n v="1997"/>
    <s v="Sony Pictures Entertainment (SPE)"/>
    <m/>
    <n v="17031345"/>
    <n v="63820180"/>
    <n v="200100000"/>
    <n v="263920180"/>
    <m/>
    <d v="2000-11-03T00:00:00"/>
    <s v="Action|Adventure|Comedy|Crime|Thriller"/>
    <s v="1 hr 38 min"/>
    <n v="1.6333333333333333"/>
    <s v="PG-13"/>
  </r>
  <r>
    <n v="627"/>
    <x v="621"/>
    <n v="1995"/>
    <s v="Sony Pictures Entertainment (SPE)"/>
    <n v="65000000"/>
    <n v="11084370"/>
    <n v="100499940"/>
    <n v="162322000"/>
    <n v="262821940"/>
    <n v="197821940"/>
    <d v="1995-12-15T00:00:00"/>
    <s v="Adventure|Comedy|Family|Fantasy"/>
    <s v="1 hr 44 min"/>
    <n v="1.7333333333333334"/>
    <s v="PG"/>
  </r>
  <r>
    <n v="628"/>
    <x v="622"/>
    <n v="2019"/>
    <s v="Neon"/>
    <n v="11400000"/>
    <n v="393216"/>
    <n v="53369749"/>
    <n v="209311533"/>
    <n v="262681282"/>
    <n v="251281282"/>
    <d v="2019-05-30T00:00:00"/>
    <s v="Drama|Thriller"/>
    <s v="2 hr 12 min"/>
    <n v="2.2000000000000002"/>
    <s v="R"/>
  </r>
  <r>
    <n v="629"/>
    <x v="623"/>
    <n v="2006"/>
    <s v="Twentieth Century Fox"/>
    <n v="18000000"/>
    <n v="26455463"/>
    <n v="128505958"/>
    <n v="134046935"/>
    <n v="262552893"/>
    <n v="244552893"/>
    <d v="2006-02-23T00:00:00"/>
    <s v="Comedy"/>
    <s v="1 hr 24 min"/>
    <n v="1.4"/>
    <s v="R"/>
  </r>
  <r>
    <n v="630"/>
    <x v="624"/>
    <n v="2005"/>
    <s v="Twentieth Century Fox"/>
    <n v="75000000"/>
    <n v="36045301"/>
    <n v="128200012"/>
    <n v="134311478"/>
    <n v="262511490"/>
    <n v="187511490"/>
    <d v="2005-03-10T00:00:00"/>
    <s v="Adventure|Animation|Comedy|Family|Romance|Sci-Fi"/>
    <s v="1 hr 31 min"/>
    <n v="1.5166666666666666"/>
    <s v="PG"/>
  </r>
  <r>
    <n v="631"/>
    <x v="625"/>
    <n v="2010"/>
    <s v="NA"/>
    <n v="75000000"/>
    <m/>
    <n v="76423035"/>
    <n v="185566734"/>
    <n v="261989769"/>
    <n v="186989769"/>
    <d v="2005-03-10T00:00:00"/>
    <s v="Adventure|Animation|Comedy|Family|Romance|Sci-Fi"/>
    <s v="1 hr 31 min"/>
    <n v="1.5166666666666666"/>
    <s v="PG"/>
  </r>
  <r>
    <n v="632"/>
    <x v="626"/>
    <n v="1990"/>
    <s v="Sony Pictures Entertainment (SPE)"/>
    <n v="65000000"/>
    <n v="25533700"/>
    <n v="119412921"/>
    <n v="141905000"/>
    <n v="261317921"/>
    <n v="196317921"/>
    <d v="1990-06-01T00:00:00"/>
    <s v="Action|Adventure|Sci-Fi"/>
    <s v="1 hr 53 min"/>
    <n v="1.8833333333333333"/>
    <s v="NA"/>
  </r>
  <r>
    <n v="633"/>
    <x v="627"/>
    <n v="2009"/>
    <s v="Sony Pictures Entertainment (SPE)"/>
    <m/>
    <n v="23234394"/>
    <n v="72091016"/>
    <n v="189092572"/>
    <n v="261183588"/>
    <m/>
    <d v="1990-06-01T00:00:00"/>
    <s v="Action|Adventure|Sci-Fi"/>
    <s v="1 hr 53 min"/>
    <n v="1.8833333333333333"/>
    <s v="NA"/>
  </r>
  <r>
    <n v="634"/>
    <x v="628"/>
    <n v="2019"/>
    <s v="Paramount Pictures"/>
    <n v="185000000"/>
    <n v="29033832"/>
    <n v="62253077"/>
    <n v="198866215"/>
    <n v="261119292"/>
    <n v="76119292"/>
    <d v="2019-10-23T00:00:00"/>
    <s v="Action|Adventure|Sci-Fi"/>
    <s v="2 hr 8 min"/>
    <n v="2.1333333333333333"/>
    <s v="R"/>
  </r>
  <r>
    <n v="635"/>
    <x v="629"/>
    <n v="2013"/>
    <s v="Walt Disney Studios Motion Pictures"/>
    <n v="215000000"/>
    <n v="29210849"/>
    <n v="89302115"/>
    <n v="171200000"/>
    <n v="260502115"/>
    <n v="45502115"/>
    <d v="2013-07-03T00:00:00"/>
    <s v="Action|Adventure|Western"/>
    <s v="2 hr 30 min"/>
    <n v="2.5"/>
    <s v="PG-13"/>
  </r>
  <r>
    <n v="636"/>
    <x v="630"/>
    <n v="2011"/>
    <s v="Paramount Pictures"/>
    <n v="50000000"/>
    <n v="35451168"/>
    <n v="127004179"/>
    <n v="133091807"/>
    <n v="260095986"/>
    <n v="210095986"/>
    <d v="2011-06-09T00:00:00"/>
    <s v="Action|Mystery|Sci-Fi|Thriller"/>
    <s v="1 hr 52 min"/>
    <n v="1.8666666666666667"/>
    <s v="PG-13"/>
  </r>
  <r>
    <n v="637"/>
    <x v="631"/>
    <n v="2018"/>
    <s v="Universal Pictures"/>
    <n v="10000000"/>
    <n v="76221545"/>
    <n v="159342015"/>
    <n v="100597820"/>
    <n v="259939835"/>
    <n v="249939835"/>
    <d v="2018-10-17T00:00:00"/>
    <s v="Crime|Horror|Thriller"/>
    <s v="1 hr 46 min"/>
    <n v="1.7666666666666666"/>
    <s v="R"/>
  </r>
  <r>
    <n v="638"/>
    <x v="632"/>
    <n v="2015"/>
    <s v="Well Go USA Entertainment"/>
    <n v="37000000"/>
    <n v="279974"/>
    <n v="1243810"/>
    <n v="258124638"/>
    <n v="259368448"/>
    <n v="222368448"/>
    <d v="2015-12-17T00:00:00"/>
    <s v="Action|Adventure|Drama|Fantasy|Horror|Mystery|Thriller"/>
    <s v="2 hr 7 min"/>
    <n v="2.1166666666666667"/>
    <s v="NA"/>
  </r>
  <r>
    <n v="639"/>
    <x v="633"/>
    <n v="2003"/>
    <s v="Sony Pictures Entertainment (SPE)"/>
    <n v="120000000"/>
    <n v="37634221"/>
    <n v="100830111"/>
    <n v="158345677"/>
    <n v="259175788"/>
    <n v="139175788"/>
    <d v="2003-06-26T00:00:00"/>
    <s v="Action|Adventure|Comedy|Crime"/>
    <s v="1 hr 46 min"/>
    <n v="1.7666666666666666"/>
    <s v="PG-13"/>
  </r>
  <r>
    <n v="640"/>
    <x v="634"/>
    <n v="2007"/>
    <s v="New Line Cinema"/>
    <n v="140000000"/>
    <n v="50237000"/>
    <n v="140125968"/>
    <n v="117971154"/>
    <n v="258097122"/>
    <n v="118097122"/>
    <d v="2007-08-08T00:00:00"/>
    <s v="Action|Comedy|Crime|Thriller"/>
    <s v="1 hr 31 min"/>
    <n v="1.5166666666666666"/>
    <s v="PG-13"/>
  </r>
  <r>
    <n v="641"/>
    <x v="635"/>
    <n v="1997"/>
    <s v="Fox Searchlight"/>
    <n v="3500000"/>
    <n v="176585"/>
    <n v="45950122"/>
    <n v="211988527"/>
    <n v="257938649"/>
    <n v="254438649"/>
    <d v="1997-08-15T00:00:00"/>
    <s v="Comedy|Drama"/>
    <s v="1 hr 31 min"/>
    <n v="1.5166666666666666"/>
    <s v="R"/>
  </r>
  <r>
    <n v="642"/>
    <x v="636"/>
    <n v="2017"/>
    <s v="Well Go USA Entertainment"/>
    <n v="65000000"/>
    <n v="111979"/>
    <n v="362657"/>
    <n v="257391232"/>
    <n v="257753889"/>
    <n v="192753889"/>
    <d v="2017-01-26T00:00:00"/>
    <s v="Action|Adventure|Comedy|Family|Fantasy|Mystery"/>
    <s v="1 hr 47 min"/>
    <n v="1.7833333333333332"/>
    <s v="NA"/>
  </r>
  <r>
    <n v="643"/>
    <x v="637"/>
    <n v="2014"/>
    <s v="Warner Bros."/>
    <n v="6500000"/>
    <n v="37134255"/>
    <n v="84284252"/>
    <n v="173305469"/>
    <n v="257589721"/>
    <n v="251089721"/>
    <d v="2014-09-23T00:00:00"/>
    <s v="Horror|Mystery|Thriller"/>
    <s v="1 hr 39 min"/>
    <n v="1.65"/>
    <s v="R"/>
  </r>
  <r>
    <n v="644"/>
    <x v="638"/>
    <n v="2021"/>
    <s v="Walt Disney Studios Motion Pictures"/>
    <m/>
    <n v="27206494"/>
    <n v="96093622"/>
    <n v="160693120"/>
    <n v="256786742"/>
    <m/>
    <d v="2014-09-23T00:00:00"/>
    <s v="Horror|Mystery|Thriller"/>
    <s v="1 hr 39 min"/>
    <n v="1.65"/>
    <s v="R"/>
  </r>
  <r>
    <n v="645"/>
    <x v="639"/>
    <n v="2004"/>
    <s v="Walt Disney Studios Motion Pictures"/>
    <n v="60000000"/>
    <n v="50746142"/>
    <n v="114197520"/>
    <n v="142500000"/>
    <n v="256697520"/>
    <n v="196697520"/>
    <d v="2003-08-13T00:00:00"/>
    <s v="Drama|Mystery|Thriller"/>
    <s v="1 hr 48 min"/>
    <n v="1.8"/>
    <s v="PG-13"/>
  </r>
  <r>
    <n v="646"/>
    <x v="640"/>
    <n v="2015"/>
    <s v="Well Go USA Entertainment"/>
    <m/>
    <n v="537736"/>
    <n v="1302281"/>
    <n v="254981631"/>
    <n v="256283912"/>
    <m/>
    <d v="2003-08-13T00:00:00"/>
    <s v="Drama|Mystery|Thriller"/>
    <s v="1 hr 48 min"/>
    <n v="1.8"/>
    <s v="PG-13"/>
  </r>
  <r>
    <n v="647"/>
    <x v="641"/>
    <n v="2000"/>
    <s v="Universal Pictures"/>
    <n v="52000000"/>
    <n v="28138465"/>
    <n v="125595205"/>
    <n v="130676081"/>
    <n v="256271286"/>
    <n v="204271286"/>
    <d v="2000-03-17T00:00:00"/>
    <s v="Biography|Drama"/>
    <s v="2 hr 11 min"/>
    <n v="2.1833333333333331"/>
    <s v="R"/>
  </r>
  <r>
    <n v="648"/>
    <x v="642"/>
    <n v="2019"/>
    <s v="Universal Pictures"/>
    <n v="20000000"/>
    <n v="71117625"/>
    <n v="175084580"/>
    <n v="80982569"/>
    <n v="256067149"/>
    <n v="236067149"/>
    <d v="2019-03-20T00:00:00"/>
    <s v="Horror|Mystery|Thriller"/>
    <s v="1 hr 56 min"/>
    <n v="1.9333333333333333"/>
    <s v="R"/>
  </r>
  <r>
    <n v="649"/>
    <x v="643"/>
    <n v="2019"/>
    <s v="NA"/>
    <n v="20000000"/>
    <m/>
    <n v="255863112"/>
    <n v="255863112"/>
    <n v="256067149"/>
    <n v="236067149"/>
    <d v="2019-03-20T00:00:00"/>
    <s v="Horror|Mystery|Thriller"/>
    <s v="1 hr 56 min"/>
    <n v="1.9333333333333333"/>
    <s v="R"/>
  </r>
  <r>
    <n v="650"/>
    <x v="644"/>
    <n v="2017"/>
    <s v="NA"/>
    <n v="20000000"/>
    <m/>
    <n v="176196665"/>
    <n v="79548492"/>
    <n v="255745157"/>
    <n v="235745157"/>
    <d v="2019-03-20T00:00:00"/>
    <s v="Horror|Mystery|Thriller"/>
    <s v="1 hr 56 min"/>
    <n v="1.9333333333333333"/>
    <s v="R"/>
  </r>
  <r>
    <n v="651"/>
    <x v="645"/>
    <n v="2008"/>
    <s v="Twentieth Century Fox"/>
    <m/>
    <n v="36357586"/>
    <n v="143153751"/>
    <n v="112589342"/>
    <n v="255743093"/>
    <m/>
    <d v="2019-03-20T00:00:00"/>
    <s v="Horror|Mystery|Thriller"/>
    <s v="1 hr 56 min"/>
    <n v="1.9333333333333333"/>
    <s v="R"/>
  </r>
  <r>
    <n v="652"/>
    <x v="646"/>
    <n v="1993"/>
    <s v="TriStar Pictures"/>
    <n v="70000000"/>
    <n v="16176967"/>
    <n v="84049211"/>
    <n v="170951000"/>
    <n v="255000211"/>
    <n v="185000211"/>
    <d v="1993-05-28T00:00:00"/>
    <s v="Action|Adventure|Thriller"/>
    <s v="1 hr 53 min"/>
    <n v="1.8833333333333333"/>
    <s v="R"/>
  </r>
  <r>
    <n v="653"/>
    <x v="647"/>
    <n v="2017"/>
    <s v="Great India Films"/>
    <m/>
    <n v="10430497"/>
    <n v="20186659"/>
    <n v="233971731"/>
    <n v="254158390"/>
    <m/>
    <d v="1993-05-28T00:00:00"/>
    <s v="Action|Adventure|Thriller"/>
    <s v="1 hr 53 min"/>
    <n v="1.8833333333333333"/>
    <s v="R"/>
  </r>
  <r>
    <n v="654"/>
    <x v="648"/>
    <n v="1995"/>
    <s v="Universal Pictures"/>
    <m/>
    <n v="8742545"/>
    <n v="63658910"/>
    <n v="190476000"/>
    <n v="254134910"/>
    <m/>
    <d v="1993-05-28T00:00:00"/>
    <s v="Action|Adventure|Thriller"/>
    <s v="1 hr 53 min"/>
    <n v="1.8833333333333333"/>
    <s v="R"/>
  </r>
  <r>
    <n v="655"/>
    <x v="649"/>
    <n v="2019"/>
    <s v="Sony Pictures Entertainment (SPE)"/>
    <n v="110000000"/>
    <n v="30035838"/>
    <n v="80001807"/>
    <n v="173888894"/>
    <n v="253890701"/>
    <n v="143890701"/>
    <d v="2019-06-12T00:00:00"/>
    <s v="Action|Adventure|Comedy|Sci-Fi"/>
    <s v="1 hr 54 min"/>
    <n v="1.9"/>
    <s v="PG-13"/>
  </r>
  <r>
    <n v="656"/>
    <x v="650"/>
    <n v="2007"/>
    <s v="Walt Disney Studios Motion Pictures"/>
    <m/>
    <n v="39699023"/>
    <n v="168273550"/>
    <n v="85351877"/>
    <n v="253625427"/>
    <m/>
    <d v="2019-06-12T00:00:00"/>
    <s v="Action|Adventure|Comedy|Sci-Fi"/>
    <s v="1 hr 54 min"/>
    <n v="1.9"/>
    <s v="PG-13"/>
  </r>
  <r>
    <n v="657"/>
    <x v="651"/>
    <n v="2008"/>
    <s v="Walt Disney Studios Motion Pictures"/>
    <n v="11000000"/>
    <n v="42030184"/>
    <n v="90559416"/>
    <n v="162349761"/>
    <n v="252909177"/>
    <n v="241909177"/>
    <d v="2008-10-22T00:00:00"/>
    <s v="Comedy|Drama|Family|Music|Musical|Romance"/>
    <s v="1 hr 52 min"/>
    <n v="1.8666666666666667"/>
    <s v="G"/>
  </r>
  <r>
    <n v="658"/>
    <x v="652"/>
    <n v="1997"/>
    <s v="Walt Disney Studios Motion Pictures"/>
    <n v="85000000"/>
    <n v="249567"/>
    <n v="99112101"/>
    <n v="153600000"/>
    <n v="252712101"/>
    <n v="167712101"/>
    <d v="1997-06-15T00:00:00"/>
    <s v="Adventure|Animation|Comedy|Family|Fantasy|Musical|Romance"/>
    <s v="1 hr 33 min"/>
    <n v="1.55"/>
    <s v="NA"/>
  </r>
  <r>
    <n v="659"/>
    <x v="653"/>
    <n v="2019"/>
    <s v="Twentieth Century Fox"/>
    <n v="200000000"/>
    <n v="32828348"/>
    <n v="65845974"/>
    <n v="186597000"/>
    <n v="252442974"/>
    <n v="52442974"/>
    <d v="2019-06-05T00:00:00"/>
    <s v="Action|Adventure|Sci-Fi"/>
    <s v="1 hr 53 min"/>
    <n v="1.8833333333333333"/>
    <s v="PG-13"/>
  </r>
  <r>
    <n v="660"/>
    <x v="654"/>
    <n v="2010"/>
    <s v="Paramount Pictures"/>
    <n v="38000000"/>
    <n v="24830443"/>
    <n v="171243005"/>
    <n v="81033922"/>
    <n v="252276927"/>
    <n v="214276927"/>
    <d v="2010-12-22T00:00:00"/>
    <s v="Drama|Western"/>
    <s v="1 hr 50 min"/>
    <n v="1.8333333333333335"/>
    <s v="PG-13"/>
  </r>
  <r>
    <n v="661"/>
    <x v="655"/>
    <n v="2020"/>
    <s v="Universal Pictures"/>
    <n v="175000000"/>
    <n v="21844045"/>
    <n v="77047065"/>
    <n v="174363566"/>
    <n v="251410631"/>
    <n v="76410631"/>
    <d v="2020-01-08T00:00:00"/>
    <s v="Adventure|Comedy|Family|Fantasy"/>
    <s v="1 hr 41 min"/>
    <n v="1.6833333333333333"/>
    <s v="PG"/>
  </r>
  <r>
    <n v="662"/>
    <x v="656"/>
    <n v="1997"/>
    <s v="Gramercy Pictures (I)"/>
    <n v="18000000"/>
    <n v="2255233"/>
    <n v="45319423"/>
    <n v="205893247"/>
    <n v="251212670"/>
    <n v="233212670"/>
    <d v="1997-10-17T00:00:00"/>
    <s v="Adventure|Comedy|Family"/>
    <s v="1 hr 29 min"/>
    <n v="1.4833333333333334"/>
    <s v="PG-13"/>
  </r>
  <r>
    <n v="663"/>
    <x v="657"/>
    <n v="2013"/>
    <s v="Sony Pictures Entertainment (SPE)"/>
    <n v="40000000"/>
    <n v="740455"/>
    <n v="150117807"/>
    <n v="101054000"/>
    <n v="251171807"/>
    <n v="211171807"/>
    <d v="2013-12-12T00:00:00"/>
    <s v="Crime|Drama"/>
    <s v="2 hr 18 min"/>
    <n v="2.2999999999999998"/>
    <s v="R"/>
  </r>
  <r>
    <n v="664"/>
    <x v="658"/>
    <n v="1998"/>
    <s v="Walt Disney Studios Motion Pictures"/>
    <n v="90000000"/>
    <n v="20038573"/>
    <n v="111549836"/>
    <n v="139299953"/>
    <n v="250849789"/>
    <n v="160849789"/>
    <d v="1998-11-20T00:00:00"/>
    <s v="Action|Thriller"/>
    <s v="2 hr 12 min"/>
    <n v="2.2000000000000002"/>
    <s v="R"/>
  </r>
  <r>
    <n v="665"/>
    <x v="659"/>
    <n v="1998"/>
    <s v="Warner Bros."/>
    <n v="65000000"/>
    <n v="18426749"/>
    <n v="115821495"/>
    <n v="135000000"/>
    <n v="250821495"/>
    <n v="185821495"/>
    <d v="1998-12-18T00:00:00"/>
    <s v="Comedy|Drama|Romance"/>
    <s v="1 hr 59 min"/>
    <n v="1.9833333333333334"/>
    <s v="PG"/>
  </r>
  <r>
    <n v="666"/>
    <x v="660"/>
    <n v="2006"/>
    <s v="Twentieth Century Fox"/>
    <n v="100000000"/>
    <n v="23239907"/>
    <n v="75030163"/>
    <n v="175395349"/>
    <n v="250425512"/>
    <n v="150425512"/>
    <d v="2006-12-13T00:00:00"/>
    <s v="Action|Adventure|Family|Fantasy"/>
    <s v="1 hr 44 min"/>
    <n v="1.7333333333333334"/>
    <s v="PG"/>
  </r>
  <r>
    <n v="667"/>
    <x v="661"/>
    <n v="2003"/>
    <s v="Walt Disney Studios Motion Pictures"/>
    <m/>
    <n v="291940"/>
    <n v="85336277"/>
    <n v="165061521"/>
    <n v="250397798"/>
    <m/>
    <d v="2006-12-13T00:00:00"/>
    <s v="Action|Adventure|Family|Fantasy"/>
    <s v="1 hr 44 min"/>
    <n v="1.7333333333333334"/>
    <s v="PG"/>
  </r>
  <r>
    <n v="668"/>
    <x v="662"/>
    <n v="1972"/>
    <s v="Paramount Pictures"/>
    <n v="6000000"/>
    <n v="302393"/>
    <n v="136381073"/>
    <n v="113960743"/>
    <n v="250341816"/>
    <n v="244341816"/>
    <d v="1972-03-15T00:00:00"/>
    <s v="Crime|Drama"/>
    <s v="2 hr 55 min"/>
    <n v="2.9166666666666665"/>
    <s v="NA"/>
  </r>
  <r>
    <n v="669"/>
    <x v="663"/>
    <n v="1998"/>
    <s v="Sony Pictures Entertainment (SPE)"/>
    <n v="95000000"/>
    <n v="22525855"/>
    <n v="94095523"/>
    <n v="156193000"/>
    <n v="250288523"/>
    <n v="155288523"/>
    <d v="1998-07-17T00:00:00"/>
    <s v="Action|Adventure|Comedy|Romance|Thriller|Western"/>
    <s v="2 hr 16 min"/>
    <n v="2.2666666666666666"/>
    <s v="PG-13"/>
  </r>
  <r>
    <n v="670"/>
    <x v="664"/>
    <n v="2022"/>
    <s v="Universal Pictures"/>
    <m/>
    <n v="23950245"/>
    <n v="97233630"/>
    <n v="152928648"/>
    <n v="250162278"/>
    <m/>
    <d v="1998-07-17T00:00:00"/>
    <s v="Action|Adventure|Comedy|Romance|Thriller|Western"/>
    <s v="2 hr 16 min"/>
    <n v="2.2666666666666666"/>
    <s v="PG-13"/>
  </r>
  <r>
    <n v="671"/>
    <x v="665"/>
    <n v="2002"/>
    <s v="DreamWorks Distribution"/>
    <n v="48000000"/>
    <n v="15015393"/>
    <n v="129128133"/>
    <n v="120220800"/>
    <n v="249348933"/>
    <n v="201348933"/>
    <d v="2002-10-18T00:00:00"/>
    <s v="Horror|Mystery"/>
    <s v="1 hr 55 min"/>
    <n v="1.9166666666666665"/>
    <s v="PG-13"/>
  </r>
  <r>
    <n v="672"/>
    <x v="666"/>
    <n v="1999"/>
    <s v="Artisan Entertainment"/>
    <n v="60000"/>
    <n v="1512054"/>
    <n v="140539099"/>
    <n v="108100000"/>
    <n v="248639099"/>
    <n v="248579099"/>
    <d v="1999-07-16T00:00:00"/>
    <s v="Horror|Mystery"/>
    <s v="1 hr 21 min"/>
    <n v="1.35"/>
    <s v="R"/>
  </r>
  <r>
    <n v="673"/>
    <x v="667"/>
    <n v="2000"/>
    <s v="Walt Disney Studios Motion Pictures"/>
    <n v="75000000"/>
    <n v="30330771"/>
    <n v="95011339"/>
    <n v="153106782"/>
    <n v="248118121"/>
    <n v="173118121"/>
    <d v="2000-11-22T00:00:00"/>
    <s v="Drama|Mystery|Sci-Fi|Thriller"/>
    <s v="1 hr 46 min"/>
    <n v="1.7666666666666666"/>
    <s v="PG-13"/>
  </r>
  <r>
    <n v="674"/>
    <x v="668"/>
    <n v="2003"/>
    <s v="Universal Pictures"/>
    <n v="40000000"/>
    <n v="6886080"/>
    <n v="59696144"/>
    <n v="188237104"/>
    <n v="247933248"/>
    <n v="207933248"/>
    <d v="2003-11-07T00:00:00"/>
    <s v="Comedy|Drama|Romance"/>
    <s v="2 hr 15 min"/>
    <n v="2.25"/>
    <s v="R"/>
  </r>
  <r>
    <n v="675"/>
    <x v="669"/>
    <n v="2017"/>
    <s v="Sony Pictures Entertainment (SPE)"/>
    <m/>
    <n v="463883"/>
    <n v="880346"/>
    <n v="246704898"/>
    <n v="247585244"/>
    <m/>
    <d v="2003-11-07T00:00:00"/>
    <s v="Comedy|Drama|Romance"/>
    <s v="2 hr 15 min"/>
    <n v="2.25"/>
    <s v="R"/>
  </r>
  <r>
    <n v="676"/>
    <x v="670"/>
    <n v="1994"/>
    <s v="New Line Cinema"/>
    <n v="17000000"/>
    <n v="16363442"/>
    <n v="127190327"/>
    <n v="120100000"/>
    <n v="247290327"/>
    <n v="230290327"/>
    <d v="1994-12-16T00:00:00"/>
    <s v="Comedy"/>
    <s v="1 hr 47 min"/>
    <n v="1.7833333333333332"/>
    <s v="NA"/>
  </r>
  <r>
    <n v="677"/>
    <x v="671"/>
    <n v="2019"/>
    <s v="Universal Pictures"/>
    <n v="20000000"/>
    <n v="40328920"/>
    <n v="111048468"/>
    <n v="135950571"/>
    <n v="246999039"/>
    <n v="226999039"/>
    <d v="2019-01-16T00:00:00"/>
    <s v="Drama|Horror|Sci-Fi|Thriller"/>
    <s v="2 hr 9 min"/>
    <n v="2.15"/>
    <s v="PG-13"/>
  </r>
  <r>
    <n v="678"/>
    <x v="672"/>
    <n v="2013"/>
    <s v="Sony Pictures Entertainment (SPE)"/>
    <n v="80000000"/>
    <n v="41508572"/>
    <n v="133668525"/>
    <n v="113315753"/>
    <n v="246984278"/>
    <n v="166984278"/>
    <d v="2013-07-11T00:00:00"/>
    <s v="Comedy"/>
    <s v="1 hr 41 min"/>
    <n v="1.6833333333333333"/>
    <s v="PG-13"/>
  </r>
  <r>
    <n v="679"/>
    <x v="673"/>
    <n v="2015"/>
    <s v="Twentieth Century Fox"/>
    <n v="99000000"/>
    <n v="44213073"/>
    <n v="130178411"/>
    <n v="116054702"/>
    <n v="246233113"/>
    <n v="147233113"/>
    <d v="2015-10-29T00:00:00"/>
    <s v="Adventure|Animation|Comedy|Drama|Family"/>
    <s v="1 hr 28 min"/>
    <n v="1.4666666666666668"/>
    <s v="G"/>
  </r>
  <r>
    <n v="680"/>
    <x v="674"/>
    <n v="2011"/>
    <s v="Paramount Pictures"/>
    <n v="135000000"/>
    <n v="38079323"/>
    <n v="123477607"/>
    <n v="122246996"/>
    <n v="245724603"/>
    <n v="110724603"/>
    <d v="2011-03-02T00:00:00"/>
    <s v="Action|Adventure|Animation|Comedy|Family|Western"/>
    <s v="1 hr 47 min"/>
    <n v="1.7833333333333332"/>
    <s v="PG"/>
  </r>
  <r>
    <n v="681"/>
    <x v="675"/>
    <n v="1994"/>
    <s v="Gramercy Pictures (I)"/>
    <n v="4400000"/>
    <n v="138486"/>
    <n v="52700832"/>
    <n v="193000000"/>
    <n v="245700832"/>
    <n v="241300832"/>
    <d v="1994-03-11T00:00:00"/>
    <s v="Comedy|Drama|Romance"/>
    <s v="1 hr 57 min"/>
    <n v="1.95"/>
    <s v="R"/>
  </r>
  <r>
    <n v="682"/>
    <x v="676"/>
    <n v="1997"/>
    <s v="Paramount Pictures"/>
    <n v="80000000"/>
    <n v="23387530"/>
    <n v="112276146"/>
    <n v="133400000"/>
    <n v="245676146"/>
    <n v="165676146"/>
    <d v="1997-06-27T00:00:00"/>
    <s v="Action|Crime|Sci-Fi|Thriller"/>
    <s v="2 hr 18 min"/>
    <n v="2.2999999999999998"/>
    <s v="R"/>
  </r>
  <r>
    <n v="683"/>
    <x v="677"/>
    <n v="2016"/>
    <s v="Paramount Pictures"/>
    <n v="135000000"/>
    <n v="35316382"/>
    <n v="82051601"/>
    <n v="163572247"/>
    <n v="245623848"/>
    <n v="110623848"/>
    <d v="2016-06-02T00:00:00"/>
    <s v="Action|Adventure|Comedy|Sci-Fi"/>
    <s v="1 hr 52 min"/>
    <n v="1.8666666666666667"/>
    <s v="PG-13"/>
  </r>
  <r>
    <n v="684"/>
    <x v="678"/>
    <n v="2012"/>
    <s v="Warner Bros."/>
    <n v="150000000"/>
    <n v="29685274"/>
    <n v="79727149"/>
    <n v="165800000"/>
    <n v="245527149"/>
    <n v="95527149"/>
    <d v="2012-05-09T00:00:00"/>
    <s v="Comedy|Family|Fantasy|Horror"/>
    <s v="1 hr 53 min"/>
    <n v="1.8833333333333333"/>
    <s v="PG-13"/>
  </r>
  <r>
    <n v="685"/>
    <x v="679"/>
    <n v="2003"/>
    <s v="Universal Pictures"/>
    <n v="137000000"/>
    <n v="62128420"/>
    <n v="132177234"/>
    <n v="113107931"/>
    <n v="245285165"/>
    <n v="108285165"/>
    <d v="2003-06-19T00:00:00"/>
    <s v="Action|Sci-Fi"/>
    <s v="2 hr 18 min"/>
    <n v="2.2999999999999998"/>
    <s v="PG-13"/>
  </r>
  <r>
    <n v="686"/>
    <x v="680"/>
    <n v="2019"/>
    <s v="Sony Pictures Entertainment (SPE)"/>
    <m/>
    <n v="110375"/>
    <n v="290217"/>
    <n v="244889345"/>
    <n v="245179562"/>
    <m/>
    <d v="2003-06-19T00:00:00"/>
    <s v="Action|Sci-Fi"/>
    <s v="2 hr 18 min"/>
    <n v="2.2999999999999998"/>
    <s v="PG-13"/>
  </r>
  <r>
    <n v="687"/>
    <x v="681"/>
    <n v="2008"/>
    <s v="NA"/>
    <m/>
    <m/>
    <n v="245144417"/>
    <n v="245144417"/>
    <n v="245179562"/>
    <m/>
    <d v="2003-06-19T00:00:00"/>
    <s v="Action|Sci-Fi"/>
    <s v="2 hr 18 min"/>
    <n v="2.2999999999999998"/>
    <s v="PG-13"/>
  </r>
  <r>
    <n v="688"/>
    <x v="682"/>
    <n v="1990"/>
    <s v="Universal Pictures"/>
    <n v="40000000"/>
    <n v="19089645"/>
    <n v="88277583"/>
    <n v="156800000"/>
    <n v="245077583"/>
    <n v="205077583"/>
    <d v="1990-05-25T00:00:00"/>
    <s v="Adventure|Comedy|Sci-Fi|Western"/>
    <s v="1 hr 58 min"/>
    <n v="1.9666666666666668"/>
    <s v="NA"/>
  </r>
  <r>
    <n v="689"/>
    <x v="683"/>
    <n v="2015"/>
    <s v="Sony Pictures Entertainment (SPE)"/>
    <n v="88000000"/>
    <n v="24011616"/>
    <n v="78747585"/>
    <n v="166127224"/>
    <n v="244874809"/>
    <n v="156874809"/>
    <d v="2015-07-16T00:00:00"/>
    <s v="Action|Comedy|Fantasy|Sci-Fi"/>
    <s v="1 hr 45 min"/>
    <n v="1.75"/>
    <s v="PG-13"/>
  </r>
  <r>
    <n v="690"/>
    <x v="652"/>
    <n v="2014"/>
    <s v="Paramount Pictures"/>
    <n v="100000000"/>
    <n v="29800263"/>
    <n v="72688614"/>
    <n v="172131248"/>
    <n v="244819862"/>
    <n v="144819862"/>
    <d v="2014-07-23T00:00:00"/>
    <s v="Action|Adventure|Fantasy"/>
    <s v="1 hr 38 min"/>
    <n v="1.6333333333333333"/>
    <s v="PG-13"/>
  </r>
  <r>
    <n v="691"/>
    <x v="684"/>
    <n v="1998"/>
    <s v="New Line Cinema"/>
    <n v="33000000"/>
    <n v="33001803"/>
    <n v="141186864"/>
    <n v="103534200"/>
    <n v="244721064"/>
    <n v="211721064"/>
    <d v="1998-09-18T00:00:00"/>
    <s v="Action|Comedy|Crime|Thriller"/>
    <s v="1 hr 38 min"/>
    <n v="1.6333333333333333"/>
    <s v="PG-13"/>
  </r>
  <r>
    <n v="692"/>
    <x v="685"/>
    <n v="2008"/>
    <s v="Warner Bros."/>
    <n v="60000000"/>
    <n v="21018141"/>
    <n v="101704370"/>
    <n v="142528318"/>
    <n v="244232688"/>
    <n v="184232688"/>
    <d v="2008-07-10T00:00:00"/>
    <s v="Action|Adventure|Family|Fantasy|Sci-Fi"/>
    <s v="1 hr 33 min"/>
    <n v="1.55"/>
    <s v="PG"/>
  </r>
  <r>
    <n v="693"/>
    <x v="686"/>
    <n v="2013"/>
    <s v="Sony Pictures Entertainment (SPE)"/>
    <n v="130000000"/>
    <n v="27520040"/>
    <n v="60522097"/>
    <n v="183089885"/>
    <n v="243611982"/>
    <n v="113611982"/>
    <d v="2013-05-30T00:00:00"/>
    <s v="Action|Adventure|Sci-Fi"/>
    <s v="1 hr 40 min"/>
    <n v="1.6666666666666665"/>
    <s v="PG-13"/>
  </r>
  <r>
    <n v="694"/>
    <x v="687"/>
    <n v="1992"/>
    <s v="Columbia Pictures"/>
    <n v="41000000"/>
    <n v="15517468"/>
    <n v="141340178"/>
    <n v="101900000"/>
    <n v="243240178"/>
    <n v="202240178"/>
    <d v="1992-12-11T00:00:00"/>
    <s v="Drama|Thriller"/>
    <s v="2 hr 18 min"/>
    <n v="2.2999999999999998"/>
    <s v="R"/>
  </r>
  <r>
    <n v="695"/>
    <x v="688"/>
    <n v="2009"/>
    <s v="Sony Pictures Entertainment (SPE)"/>
    <n v="100000000"/>
    <n v="30304648"/>
    <n v="124870275"/>
    <n v="118135851"/>
    <n v="243006126"/>
    <n v="143006126"/>
    <d v="2009-09-16T00:00:00"/>
    <s v="Adventure|Animation|Comedy|Family|Fantasy|Sci-Fi"/>
    <s v="1 hr 30 min"/>
    <n v="1.5"/>
    <s v="PG"/>
  </r>
  <r>
    <n v="696"/>
    <x v="689"/>
    <n v="2002"/>
    <s v="Universal Pictures"/>
    <n v="41000000"/>
    <n v="51240555"/>
    <n v="116750901"/>
    <n v="126124177"/>
    <n v="242875078"/>
    <n v="201875078"/>
    <d v="2002-11-08T00:00:00"/>
    <s v="Drama|Music"/>
    <s v="1 hr 50 min"/>
    <n v="1.8333333333333335"/>
    <s v="R"/>
  </r>
  <r>
    <n v="697"/>
    <x v="690"/>
    <n v="2015"/>
    <s v="Paramount Pictures"/>
    <m/>
    <n v="38740203"/>
    <n v="150357137"/>
    <n v="92429000"/>
    <n v="242786137"/>
    <m/>
    <d v="2002-11-08T00:00:00"/>
    <s v="Drama|Music"/>
    <s v="1 hr 50 min"/>
    <n v="1.8333333333333335"/>
    <s v="R"/>
  </r>
  <r>
    <n v="698"/>
    <x v="691"/>
    <n v="2014"/>
    <s v="Sony Pictures Entertainment (SPE)"/>
    <n v="100000000"/>
    <n v="21681430"/>
    <n v="58607007"/>
    <n v="184081958"/>
    <n v="242688965"/>
    <n v="142688965"/>
    <d v="2014-01-30T00:00:00"/>
    <s v="Action|Crime|Sci-Fi|Thriller"/>
    <s v="1 hr 57 min"/>
    <n v="1.95"/>
    <s v="PG-13"/>
  </r>
  <r>
    <n v="699"/>
    <x v="692"/>
    <n v="1996"/>
    <s v="Warner Bros."/>
    <n v="100000000"/>
    <n v="24566446"/>
    <n v="101295562"/>
    <n v="141000000"/>
    <n v="242295562"/>
    <n v="142295562"/>
    <d v="1996-06-21T00:00:00"/>
    <s v="Action|Crime|Thriller"/>
    <s v="1 hr 55 min"/>
    <n v="1.9166666666666665"/>
    <s v="R"/>
  </r>
  <r>
    <n v="700"/>
    <x v="693"/>
    <n v="2017"/>
    <s v="Twentieth Century Fox"/>
    <n v="97000000"/>
    <n v="36160621"/>
    <n v="74262031"/>
    <n v="166629732"/>
    <n v="240891763"/>
    <n v="143891763"/>
    <d v="2017-05-09T00:00:00"/>
    <s v="Horror|Sci-Fi|Thriller"/>
    <s v="2 hr 2 min"/>
    <n v="2.0333333333333332"/>
    <s v="R"/>
  </r>
  <r>
    <n v="701"/>
    <x v="694"/>
    <n v="2016"/>
    <s v="Warner Bros."/>
    <n v="60000000"/>
    <n v="35028301"/>
    <n v="125070033"/>
    <n v="115727590"/>
    <n v="240797623"/>
    <n v="180797623"/>
    <d v="2016-09-08T00:00:00"/>
    <s v="Biography|Drama"/>
    <s v="1 hr 36 min"/>
    <n v="1.6"/>
    <s v="PG-13"/>
  </r>
  <r>
    <n v="702"/>
    <x v="695"/>
    <n v="2016"/>
    <s v="Twentieth Century Fox"/>
    <n v="125000000"/>
    <n v="10278225"/>
    <n v="54647948"/>
    <n v="186049908"/>
    <n v="240697856"/>
    <n v="115697856"/>
    <d v="2016-12-21T00:00:00"/>
    <s v="Action|Adventure|Sci-Fi"/>
    <s v="1 hr 55 min"/>
    <n v="1.9166666666666665"/>
    <s v="PG-13"/>
  </r>
  <r>
    <n v="703"/>
    <x v="696"/>
    <n v="2006"/>
    <s v="Revolution Studios"/>
    <n v="82500000"/>
    <n v="40011365"/>
    <n v="137355633"/>
    <n v="103329693"/>
    <n v="240685326"/>
    <n v="158185326"/>
    <d v="2006-06-22T00:00:00"/>
    <s v="Comedy|Drama|Fantasy|Romance"/>
    <s v="1 hr 47 min"/>
    <n v="1.7833333333333332"/>
    <s v="PG-13"/>
  </r>
  <r>
    <n v="704"/>
    <x v="697"/>
    <n v="2020"/>
    <s v="Well Go USA Entertainment"/>
    <n v="82500000"/>
    <m/>
    <n v="214670"/>
    <n v="240431685"/>
    <n v="240646355"/>
    <n v="158146355"/>
    <d v="2006-06-22T00:00:00"/>
    <s v="Comedy|Drama|Fantasy|Romance"/>
    <s v="1 hr 47 min"/>
    <n v="1.7833333333333332"/>
    <s v="PG-13"/>
  </r>
  <r>
    <n v="705"/>
    <x v="698"/>
    <n v="2013"/>
    <s v="Walt Disney Studios Motion Pictures"/>
    <n v="50000000"/>
    <n v="22232291"/>
    <n v="90288712"/>
    <n v="149883071"/>
    <n v="240171783"/>
    <n v="190171783"/>
    <d v="2013-08-09T00:00:00"/>
    <s v="Adventure|Animation|Comedy|Family|Sport"/>
    <s v="1 hr 31 min"/>
    <n v="1.5166666666666666"/>
    <s v="PG"/>
  </r>
  <r>
    <n v="706"/>
    <x v="699"/>
    <n v="2012"/>
    <s v="Screen Gems"/>
    <n v="65000000"/>
    <n v="21052227"/>
    <n v="42345531"/>
    <n v="197813724"/>
    <n v="240159255"/>
    <n v="175159255"/>
    <d v="2012-09-12T00:00:00"/>
    <s v="Action|Horror|Sci-Fi|Thriller"/>
    <s v="1 hr 35 min"/>
    <n v="1.5833333333333335"/>
    <s v="R"/>
  </r>
  <r>
    <n v="707"/>
    <x v="700"/>
    <n v="1990"/>
    <s v="Twentieth Century Fox"/>
    <n v="70000000"/>
    <n v="21744661"/>
    <n v="117540947"/>
    <n v="122490327"/>
    <n v="240031274"/>
    <n v="170031274"/>
    <d v="1990-07-06T00:00:00"/>
    <s v="Action|Thriller"/>
    <s v="2 hr 4 min"/>
    <n v="2.0666666666666669"/>
    <s v="NA"/>
  </r>
  <r>
    <n v="708"/>
    <x v="701"/>
    <n v="1988"/>
    <s v="Paramount Pictures"/>
    <m/>
    <n v="24462976"/>
    <n v="109306210"/>
    <n v="130300000"/>
    <n v="239606210"/>
    <m/>
    <d v="1990-07-06T00:00:00"/>
    <s v="Action|Thriller"/>
    <s v="2 hr 4 min"/>
    <n v="2.0666666666666669"/>
    <s v="NA"/>
  </r>
  <r>
    <n v="709"/>
    <x v="702"/>
    <n v="2022"/>
    <s v="Sony Pictures Entertainment (SPE)"/>
    <m/>
    <n v="30030156"/>
    <n v="103368602"/>
    <n v="135900000"/>
    <n v="239268602"/>
    <m/>
    <d v="1990-07-06T00:00:00"/>
    <s v="Action|Thriller"/>
    <s v="2 hr 4 min"/>
    <n v="2.0666666666666669"/>
    <s v="NA"/>
  </r>
  <r>
    <n v="710"/>
    <x v="703"/>
    <n v="2018"/>
    <s v="Warner Bros."/>
    <n v="30000000"/>
    <n v="26510140"/>
    <n v="174837452"/>
    <n v="64006277"/>
    <n v="238843729"/>
    <n v="208843729"/>
    <d v="2018-08-15T00:00:00"/>
    <s v="Comedy|Drama|Romance"/>
    <s v="2 hr"/>
    <n v="2"/>
    <s v="PG-13"/>
  </r>
  <r>
    <n v="711"/>
    <x v="704"/>
    <n v="1997"/>
    <s v="Warner Bros."/>
    <n v="125000000"/>
    <n v="42872605"/>
    <n v="107353792"/>
    <n v="130881927"/>
    <n v="238235719"/>
    <n v="113235719"/>
    <d v="1997-06-20T00:00:00"/>
    <s v="Action|Sci-Fi"/>
    <s v="2 hr 5 min"/>
    <n v="2.0833333333333335"/>
    <s v="PG-13"/>
  </r>
  <r>
    <n v="712"/>
    <x v="705"/>
    <n v="2004"/>
    <s v="Walt Disney Studios Motion Pictures"/>
    <m/>
    <n v="427987"/>
    <n v="6789268"/>
    <n v="230746858"/>
    <n v="237536126"/>
    <m/>
    <d v="1997-06-20T00:00:00"/>
    <s v="Action|Sci-Fi"/>
    <s v="2 hr 5 min"/>
    <n v="2.0833333333333335"/>
    <s v="PG-13"/>
  </r>
  <r>
    <n v="713"/>
    <x v="706"/>
    <n v="2010"/>
    <s v="Twentieth Century Fox"/>
    <n v="112000000"/>
    <n v="6307691"/>
    <n v="42779261"/>
    <n v="194603463"/>
    <n v="237382724"/>
    <n v="125382724"/>
    <d v="2010-12-22T00:00:00"/>
    <s v="Adventure|Comedy|Family|Fantasy"/>
    <s v="1 hr 25 min"/>
    <n v="1.4166666666666667"/>
    <s v="PG"/>
  </r>
  <r>
    <n v="714"/>
    <x v="707"/>
    <n v="2000"/>
    <s v="Walt Disney Studios Motion Pictures"/>
    <n v="90000000"/>
    <n v="25336048"/>
    <n v="101648571"/>
    <n v="135553728"/>
    <n v="237202299"/>
    <n v="147202299"/>
    <d v="2000-06-09T00:00:00"/>
    <s v="Action|Crime|Thriller"/>
    <s v="1 hr 58 min"/>
    <n v="1.9666666666666668"/>
    <s v="PG-13"/>
  </r>
  <r>
    <n v="715"/>
    <x v="708"/>
    <n v="1977"/>
    <s v="Paramount Pictures"/>
    <m/>
    <n v="3878099"/>
    <n v="94213184"/>
    <n v="142900000"/>
    <n v="237113184"/>
    <m/>
    <d v="2000-06-09T00:00:00"/>
    <s v="Action|Crime|Thriller"/>
    <s v="1 hr 58 min"/>
    <n v="1.9666666666666668"/>
    <s v="PG-13"/>
  </r>
  <r>
    <n v="716"/>
    <x v="709"/>
    <n v="2012"/>
    <s v="The Weinstein Company"/>
    <n v="21000000"/>
    <n v="443003"/>
    <n v="132092958"/>
    <n v="104319495"/>
    <n v="236412453"/>
    <n v="215412453"/>
    <d v="2012-11-16T00:00:00"/>
    <s v="Comedy|Drama|Romance"/>
    <s v="2 hr 2 min"/>
    <n v="2.0333333333333332"/>
    <s v="R"/>
  </r>
  <r>
    <n v="717"/>
    <x v="710"/>
    <n v="2003"/>
    <s v="Universal Pictures"/>
    <n v="76000000"/>
    <n v="50472480"/>
    <n v="127154901"/>
    <n v="109195760"/>
    <n v="236350661"/>
    <n v="160350661"/>
    <d v="2003-06-05T00:00:00"/>
    <s v="Action|Crime|Thriller"/>
    <s v="1 hr 47 min"/>
    <n v="1.7833333333333332"/>
    <s v="PG-13"/>
  </r>
  <r>
    <n v="718"/>
    <x v="711"/>
    <n v="2016"/>
    <s v="Twentieth Century Fox"/>
    <n v="25000000"/>
    <n v="515499"/>
    <n v="169607287"/>
    <n v="66349611"/>
    <n v="235956898"/>
    <n v="210956898"/>
    <d v="2016-12-25T00:00:00"/>
    <s v="Biography|Drama|History"/>
    <s v="2 hr 7 min"/>
    <n v="2.1166666666666667"/>
    <s v="PG"/>
  </r>
  <r>
    <n v="719"/>
    <x v="712"/>
    <n v="2001"/>
    <s v="Warner Bros."/>
    <n v="100000000"/>
    <n v="29352630"/>
    <n v="78616689"/>
    <n v="157309863"/>
    <n v="235926552"/>
    <n v="135926552"/>
    <d v="2001-06-29T00:00:00"/>
    <s v="Drama|Sci-Fi"/>
    <s v="2 hr 26 min"/>
    <n v="2.4333333333333336"/>
    <s v="PG-13"/>
  </r>
  <r>
    <n v="720"/>
    <x v="713"/>
    <n v="1989"/>
    <s v="Walt Disney Studios Motion Pictures"/>
    <m/>
    <n v="340456"/>
    <n v="95860116"/>
    <n v="140000000"/>
    <n v="235860116"/>
    <m/>
    <d v="2001-06-29T00:00:00"/>
    <s v="Drama|Sci-Fi"/>
    <s v="2 hr 26 min"/>
    <n v="2.4333333333333336"/>
    <s v="PG-13"/>
  </r>
  <r>
    <n v="721"/>
    <x v="714"/>
    <n v="2015"/>
    <s v="Twentieth Century Fox"/>
    <n v="65000000"/>
    <n v="29085719"/>
    <n v="110825712"/>
    <n v="124840507"/>
    <n v="235666219"/>
    <n v="170666219"/>
    <d v="2015-05-21T00:00:00"/>
    <s v="Action|Comedy"/>
    <s v="2 hr"/>
    <n v="2"/>
    <s v="R"/>
  </r>
  <r>
    <n v="722"/>
    <x v="715"/>
    <n v="1999"/>
    <s v="Universal Pictures"/>
    <n v="11000000"/>
    <n v="18709680"/>
    <n v="102561004"/>
    <n v="132922000"/>
    <n v="235483004"/>
    <n v="224483004"/>
    <d v="1999-07-09T00:00:00"/>
    <s v="Comedy"/>
    <s v="1 hr 35 min"/>
    <n v="1.5833333333333335"/>
    <s v="R"/>
  </r>
  <r>
    <n v="723"/>
    <x v="716"/>
    <n v="2012"/>
    <s v="Universal Pictures"/>
    <n v="50000000"/>
    <n v="21514080"/>
    <n v="57011521"/>
    <n v="177978063"/>
    <n v="234989584"/>
    <n v="184989584"/>
    <d v="2012-04-04T00:00:00"/>
    <s v="Comedy"/>
    <s v="1 hr 53 min"/>
    <n v="1.8833333333333333"/>
    <s v="R"/>
  </r>
  <r>
    <n v="724"/>
    <x v="717"/>
    <n v="1999"/>
    <s v="Sony Pictures Entertainment (SPE)"/>
    <n v="34200000"/>
    <n v="41536370"/>
    <n v="163479795"/>
    <n v="71322100"/>
    <n v="234801895"/>
    <n v="200601895"/>
    <d v="1999-06-25T00:00:00"/>
    <s v="Comedy|Drama"/>
    <s v="1 hr 33 min"/>
    <n v="1.55"/>
    <s v="PG-13"/>
  </r>
  <r>
    <n v="725"/>
    <x v="718"/>
    <n v="2015"/>
    <s v="Twentieth Century Fox"/>
    <m/>
    <n v="14287159"/>
    <n v="85886987"/>
    <n v="148911649"/>
    <n v="234798636"/>
    <m/>
    <d v="1999-06-25T00:00:00"/>
    <s v="Comedy|Drama"/>
    <s v="1 hr 33 min"/>
    <n v="1.55"/>
    <s v="PG-13"/>
  </r>
  <r>
    <n v="726"/>
    <x v="719"/>
    <n v="2014"/>
    <s v="The Weinstein Company"/>
    <m/>
    <n v="479352"/>
    <n v="91125683"/>
    <n v="142430025"/>
    <n v="233555708"/>
    <m/>
    <d v="1999-06-25T00:00:00"/>
    <s v="Comedy|Drama"/>
    <s v="1 hr 33 min"/>
    <n v="1.55"/>
    <s v="PG-13"/>
  </r>
  <r>
    <n v="727"/>
    <x v="720"/>
    <n v="2021"/>
    <s v="Walt Disney Studios Motion Pictures"/>
    <m/>
    <n v="21496997"/>
    <n v="86103234"/>
    <n v="147400000"/>
    <n v="233503234"/>
    <m/>
    <d v="1999-06-25T00:00:00"/>
    <s v="Comedy|Drama"/>
    <s v="1 hr 33 min"/>
    <n v="1.55"/>
    <s v="PG-13"/>
  </r>
  <r>
    <n v="728"/>
    <x v="721"/>
    <n v="2008"/>
    <s v="Twentieth Century Fox"/>
    <n v="80000000"/>
    <n v="30480153"/>
    <n v="79366978"/>
    <n v="153726881"/>
    <n v="233093859"/>
    <n v="153093859"/>
    <d v="2008-12-10T00:00:00"/>
    <s v="Adventure|Drama|Sci-Fi|Thriller"/>
    <s v="1 hr 44 min"/>
    <n v="1.7333333333333334"/>
    <s v="PG-13"/>
  </r>
  <r>
    <n v="729"/>
    <x v="722"/>
    <n v="2003"/>
    <s v="Universal Pictures"/>
    <n v="55000000"/>
    <n v="33369440"/>
    <n v="104565114"/>
    <n v="128157821"/>
    <n v="232722935"/>
    <n v="177722935"/>
    <d v="2003-08-01T00:00:00"/>
    <s v="Comedy"/>
    <s v="1 hr 36 min"/>
    <n v="1.6"/>
    <s v="R"/>
  </r>
  <r>
    <n v="730"/>
    <x v="723"/>
    <n v="2011"/>
    <s v="Sony Pictures Entertainment (SPE)"/>
    <n v="90000000"/>
    <n v="12768604"/>
    <n v="102515793"/>
    <n v="130101637"/>
    <n v="232617430"/>
    <n v="142617430"/>
    <d v="2011-12-21T00:00:00"/>
    <s v="Crime|Drama|Mystery|Thriller"/>
    <s v="2 hr 38 min"/>
    <n v="2.6333333333333333"/>
    <s v="R"/>
  </r>
  <r>
    <n v="731"/>
    <x v="724"/>
    <n v="2007"/>
    <s v="Fox Searchlight"/>
    <n v="7500000"/>
    <n v="413869"/>
    <n v="143495265"/>
    <n v="88877416"/>
    <n v="232372681"/>
    <n v="224872681"/>
    <d v="2007-12-05T00:00:00"/>
    <s v="Comedy|Drama"/>
    <s v="1 hr 36 min"/>
    <n v="1.6"/>
    <s v="PG-13"/>
  </r>
  <r>
    <n v="732"/>
    <x v="725"/>
    <n v="2012"/>
    <s v="Warner Bros."/>
    <n v="44500000"/>
    <n v="19458109"/>
    <n v="136025503"/>
    <n v="96300000"/>
    <n v="232325503"/>
    <n v="187825503"/>
    <d v="2012-10-11T00:00:00"/>
    <s v="Biography|Drama|Thriller"/>
    <s v="2 hr"/>
    <n v="2"/>
    <s v="R"/>
  </r>
  <r>
    <n v="733"/>
    <x v="726"/>
    <n v="2007"/>
    <s v="Universal Pictures"/>
    <m/>
    <n v="9889780"/>
    <n v="33302167"/>
    <n v="198923741"/>
    <n v="232225908"/>
    <m/>
    <d v="2012-10-11T00:00:00"/>
    <s v="Biography|Drama|Thriller"/>
    <s v="2 hr"/>
    <n v="2"/>
    <s v="R"/>
  </r>
  <r>
    <n v="734"/>
    <x v="727"/>
    <n v="1996"/>
    <s v="Miramax"/>
    <n v="27000000"/>
    <n v="278439"/>
    <n v="78676425"/>
    <n v="153300000"/>
    <n v="231976425"/>
    <n v="204976425"/>
    <d v="1996-11-15T00:00:00"/>
    <s v="Drama|Romance|War"/>
    <s v="2 hr 42 min"/>
    <n v="2.7"/>
    <s v="R"/>
  </r>
  <r>
    <n v="735"/>
    <x v="728"/>
    <n v="1992"/>
    <s v="Walt Disney Studios Motion Pictures"/>
    <m/>
    <n v="11894587"/>
    <n v="139605150"/>
    <n v="92000000"/>
    <n v="231605150"/>
    <m/>
    <d v="1996-11-15T00:00:00"/>
    <s v="Drama|Romance|War"/>
    <s v="2 hr 42 min"/>
    <n v="2.7"/>
    <s v="R"/>
  </r>
  <r>
    <n v="736"/>
    <x v="729"/>
    <n v="2019"/>
    <s v="Warner Bros."/>
    <n v="30000000"/>
    <n v="20269723"/>
    <n v="74152591"/>
    <n v="157100000"/>
    <n v="231252591"/>
    <n v="201252591"/>
    <d v="2019-06-23T00:00:00"/>
    <s v="Horror|Mystery|Thriller"/>
    <s v="1 hr 46 min"/>
    <n v="1.7666666666666666"/>
    <s v="R"/>
  </r>
  <r>
    <n v="737"/>
    <x v="730"/>
    <n v="2005"/>
    <s v="Warner Bros."/>
    <n v="100000000"/>
    <n v="29769098"/>
    <n v="75976178"/>
    <n v="154908550"/>
    <n v="230884728"/>
    <n v="130884728"/>
    <d v="2005-02-08T00:00:00"/>
    <s v="Action|Fantasy|Horror|Mystery"/>
    <s v="2 hr 1 min"/>
    <n v="2.0166666666666666"/>
    <s v="R"/>
  </r>
  <r>
    <n v="738"/>
    <x v="731"/>
    <n v="2008"/>
    <s v="Warner Bros."/>
    <n v="80000000"/>
    <n v="38683480"/>
    <n v="130319208"/>
    <n v="100366245"/>
    <n v="230685453"/>
    <n v="150685453"/>
    <d v="2008-06-19T00:00:00"/>
    <s v="Action|Adventure|Comedy"/>
    <s v="1 hr 50 min"/>
    <n v="1.8333333333333335"/>
    <s v="PG-13"/>
  </r>
  <r>
    <n v="739"/>
    <x v="732"/>
    <n v="1996"/>
    <s v="Warner Bros."/>
    <m/>
    <n v="27528529"/>
    <n v="90594962"/>
    <n v="140000000"/>
    <n v="230594962"/>
    <m/>
    <d v="2008-06-19T00:00:00"/>
    <s v="Action|Adventure|Comedy"/>
    <s v="1 hr 50 min"/>
    <n v="1.8333333333333335"/>
    <s v="PG-13"/>
  </r>
  <r>
    <n v="740"/>
    <x v="733"/>
    <n v="1997"/>
    <s v="Miramax"/>
    <m/>
    <n v="118920"/>
    <n v="57563264"/>
    <n v="172535749"/>
    <n v="230099013"/>
    <m/>
    <d v="2008-06-19T00:00:00"/>
    <s v="Action|Adventure|Comedy"/>
    <s v="1 hr 50 min"/>
    <n v="1.8333333333333335"/>
    <s v="PG-13"/>
  </r>
  <r>
    <n v="741"/>
    <x v="734"/>
    <n v="2013"/>
    <s v="Twentieth Century Fox"/>
    <n v="43000000"/>
    <n v="39115043"/>
    <n v="159582188"/>
    <n v="70348583"/>
    <n v="229930771"/>
    <n v="186930771"/>
    <d v="2013-06-27T00:00:00"/>
    <s v="Action|Comedy|Crime"/>
    <s v="1 hr 57 min"/>
    <n v="1.95"/>
    <s v="R"/>
  </r>
  <r>
    <n v="742"/>
    <x v="551"/>
    <n v="2016"/>
    <s v="Sony Pictures Entertainment (SPE)"/>
    <n v="144000000"/>
    <n v="46018755"/>
    <n v="128350574"/>
    <n v="100796935"/>
    <n v="229147509"/>
    <n v="85147509"/>
    <d v="2016-07-11T00:00:00"/>
    <s v="Action|Comedy|Fantasy|Sci-Fi"/>
    <s v="1 hr 57 min"/>
    <n v="1.95"/>
    <s v="PG-13"/>
  </r>
  <r>
    <n v="743"/>
    <x v="735"/>
    <n v="2007"/>
    <s v="Sony Pictures Entertainment (SPE)"/>
    <n v="110000000"/>
    <n v="45388836"/>
    <n v="115802596"/>
    <n v="112935797"/>
    <n v="228738393"/>
    <n v="118738393"/>
    <d v="2007-02-14T00:00:00"/>
    <s v="Action|Fantasy|Thriller"/>
    <s v="1 hr 50 min"/>
    <n v="1.8333333333333335"/>
    <s v="PG-13"/>
  </r>
  <r>
    <n v="744"/>
    <x v="736"/>
    <n v="2015"/>
    <s v="China Lion Film Distribution"/>
    <m/>
    <n v="363949"/>
    <n v="1293626"/>
    <n v="226829302"/>
    <n v="228122928"/>
    <m/>
    <d v="2007-02-14T00:00:00"/>
    <s v="Action|Fantasy|Thriller"/>
    <s v="1 hr 50 min"/>
    <n v="1.8333333333333335"/>
    <s v="PG-13"/>
  </r>
  <r>
    <n v="745"/>
    <x v="737"/>
    <n v="2017"/>
    <s v="Warner Bros."/>
    <m/>
    <n v="11001961"/>
    <n v="40907738"/>
    <n v="187087054"/>
    <n v="227994792"/>
    <m/>
    <d v="2007-02-14T00:00:00"/>
    <s v="Action|Fantasy|Thriller"/>
    <s v="1 hr 50 min"/>
    <n v="1.8333333333333335"/>
    <s v="PG-13"/>
  </r>
  <r>
    <n v="746"/>
    <x v="738"/>
    <n v="1993"/>
    <s v="TriStar Pictures"/>
    <n v="21000000"/>
    <n v="17253733"/>
    <n v="126808165"/>
    <n v="101119000"/>
    <n v="227927165"/>
    <n v="206927165"/>
    <d v="1993-06-25T00:00:00"/>
    <s v="Comedy|Drama|Romance"/>
    <s v="1 hr 45 min"/>
    <n v="1.75"/>
    <s v="PG"/>
  </r>
  <r>
    <n v="747"/>
    <x v="739"/>
    <n v="1989"/>
    <s v="Warner Bros."/>
    <m/>
    <n v="20388800"/>
    <n v="147253986"/>
    <n v="80600000"/>
    <n v="227853986"/>
    <m/>
    <d v="1993-06-25T00:00:00"/>
    <s v="Comedy|Drama|Romance"/>
    <s v="1 hr 45 min"/>
    <n v="1.75"/>
    <s v="PG"/>
  </r>
  <r>
    <n v="748"/>
    <x v="740"/>
    <n v="2011"/>
    <s v="Sony Pictures Entertainment (SPE)"/>
    <n v="120000000"/>
    <n v="33526876"/>
    <n v="98780042"/>
    <n v="129037206"/>
    <n v="227817248"/>
    <n v="107817248"/>
    <d v="2011-01-12T00:00:00"/>
    <s v="Action|Comedy|Crime"/>
    <s v="1 hr 59 min"/>
    <n v="1.9833333333333334"/>
    <s v="PG-13"/>
  </r>
  <r>
    <n v="749"/>
    <x v="741"/>
    <n v="1985"/>
    <s v="Universal Pictures"/>
    <m/>
    <n v="3637290"/>
    <n v="87071205"/>
    <n v="140443000"/>
    <n v="227514205"/>
    <m/>
    <d v="2011-01-12T00:00:00"/>
    <s v="Action|Comedy|Crime"/>
    <s v="1 hr 59 min"/>
    <n v="1.9833333333333334"/>
    <s v="PG-13"/>
  </r>
  <r>
    <n v="750"/>
    <x v="742"/>
    <n v="2003"/>
    <s v="New Line Cinema"/>
    <n v="33000000"/>
    <n v="32100000"/>
    <n v="178053220"/>
    <n v="49302936"/>
    <n v="227356156"/>
    <n v="194356156"/>
    <d v="2003-11-07T00:00:00"/>
    <s v="Adventure|Comedy|Family|Fantasy|Romance"/>
    <s v="1 hr 37 min"/>
    <n v="1.6166666666666667"/>
    <s v="PG"/>
  </r>
  <r>
    <n v="751"/>
    <x v="743"/>
    <n v="2017"/>
    <s v="China Lion Film Distribution"/>
    <m/>
    <n v="338604"/>
    <n v="1891956"/>
    <n v="225199334"/>
    <n v="227091290"/>
    <m/>
    <d v="2003-11-07T00:00:00"/>
    <s v="Adventure|Comedy|Family|Fantasy|Romance"/>
    <s v="1 hr 37 min"/>
    <n v="1.6166666666666667"/>
    <s v="PG"/>
  </r>
  <r>
    <n v="752"/>
    <x v="744"/>
    <n v="2017"/>
    <s v="TriStar Pictures"/>
    <n v="34000000"/>
    <n v="20553320"/>
    <n v="107825862"/>
    <n v="119119225"/>
    <n v="226945087"/>
    <n v="192945087"/>
    <d v="2017-06-28T00:00:00"/>
    <s v="Action|Crime|Drama|Music"/>
    <s v="1 hr 53 min"/>
    <n v="1.8833333333333333"/>
    <s v="R"/>
  </r>
  <r>
    <n v="753"/>
    <x v="745"/>
    <n v="2011"/>
    <s v="Relativity Media"/>
    <n v="75000000"/>
    <n v="32206425"/>
    <n v="83504017"/>
    <n v="143400000"/>
    <n v="226904017"/>
    <n v="151904017"/>
    <d v="2011-11-10T00:00:00"/>
    <s v="Action|Drama|Fantasy|Romance"/>
    <s v="1 hr 50 min"/>
    <n v="1.8333333333333335"/>
    <s v="R"/>
  </r>
  <r>
    <n v="754"/>
    <x v="746"/>
    <n v="2008"/>
    <s v="Twentieth Century Fox"/>
    <n v="25000000"/>
    <n v="24717037"/>
    <n v="145000989"/>
    <n v="81836771"/>
    <n v="226837760"/>
    <n v="201837760"/>
    <d v="2008-02-27T00:00:00"/>
    <s v="Action|Crime|Thriller"/>
    <s v="1 hr 30 min"/>
    <n v="1.5"/>
    <s v="PG-13"/>
  </r>
  <r>
    <n v="755"/>
    <x v="747"/>
    <n v="2010"/>
    <s v="Twentieth Century Fox"/>
    <n v="95000000"/>
    <n v="31236067"/>
    <n v="88768303"/>
    <n v="137728906"/>
    <n v="226497209"/>
    <n v="131497209"/>
    <d v="2010-02-10T00:00:00"/>
    <s v="Adventure|Family|Fantasy"/>
    <s v="1 hr 58 min"/>
    <n v="1.9666666666666668"/>
    <s v="PG"/>
  </r>
  <r>
    <n v="756"/>
    <x v="748"/>
    <n v="2022"/>
    <s v="Walt Disney Studios Motion Pictures"/>
    <m/>
    <n v="50577961"/>
    <n v="118307188"/>
    <n v="108118232"/>
    <n v="226425420"/>
    <m/>
    <d v="2010-02-10T00:00:00"/>
    <s v="Adventure|Family|Fantasy"/>
    <s v="1 hr 58 min"/>
    <n v="1.9666666666666668"/>
    <s v="PG"/>
  </r>
  <r>
    <n v="757"/>
    <x v="749"/>
    <n v="2013"/>
    <s v="Paramount Pictures"/>
    <n v="50000000"/>
    <n v="19690956"/>
    <n v="55703475"/>
    <n v="170646274"/>
    <n v="226349749"/>
    <n v="176349749"/>
    <d v="2013-01-17T00:00:00"/>
    <s v="Action|Fantasy|Horror"/>
    <s v="1 hr 28 min"/>
    <n v="1.4666666666666668"/>
    <s v="R"/>
  </r>
  <r>
    <n v="758"/>
    <x v="750"/>
    <n v="2017"/>
    <s v="STX Entertainment"/>
    <n v="177200000"/>
    <n v="17007624"/>
    <n v="41189488"/>
    <n v="184783852"/>
    <n v="225973340"/>
    <n v="48773340"/>
    <d v="2017-07-20T00:00:00"/>
    <s v="Action|Adventure|Fantasy|Sci-Fi"/>
    <s v="2 hr 16 min"/>
    <n v="2.2666666666666666"/>
    <s v="PG-13"/>
  </r>
  <r>
    <n v="759"/>
    <x v="751"/>
    <n v="1997"/>
    <s v="Miramax"/>
    <m/>
    <n v="272912"/>
    <n v="138433435"/>
    <n v="87500000"/>
    <n v="225933435"/>
    <m/>
    <d v="2017-07-20T00:00:00"/>
    <s v="Action|Adventure|Fantasy|Sci-Fi"/>
    <s v="2 hr 16 min"/>
    <n v="2.2666666666666666"/>
    <s v="PG-13"/>
  </r>
  <r>
    <n v="760"/>
    <x v="752"/>
    <n v="2019"/>
    <s v="Well Go USA Entertainment"/>
    <m/>
    <n v="989536"/>
    <n v="1921657"/>
    <n v="223997141"/>
    <n v="225918798"/>
    <m/>
    <d v="2017-07-20T00:00:00"/>
    <s v="Action|Adventure|Fantasy|Sci-Fi"/>
    <s v="2 hr 16 min"/>
    <n v="2.2666666666666666"/>
    <s v="PG-13"/>
  </r>
  <r>
    <n v="761"/>
    <x v="753"/>
    <n v="2019"/>
    <s v="Twentieth Century Fox"/>
    <n v="97600000"/>
    <n v="31474958"/>
    <n v="117624357"/>
    <n v="107883853"/>
    <n v="225508210"/>
    <n v="127908210"/>
    <d v="2019-11-13T00:00:00"/>
    <s v="Action|Biography|Drama|Sport"/>
    <s v="2 hr 32 min"/>
    <n v="2.5333333333333332"/>
    <s v="PG-13"/>
  </r>
  <r>
    <n v="762"/>
    <x v="754"/>
    <n v="2008"/>
    <s v="Twentieth Century Fox"/>
    <n v="85000000"/>
    <n v="27354808"/>
    <n v="80172128"/>
    <n v="144959985"/>
    <n v="225132113"/>
    <n v="140132113"/>
    <d v="2008-02-13T00:00:00"/>
    <s v="Action|Adventure|Sci-Fi|Thriller"/>
    <s v="1 hr 28 min"/>
    <n v="1.4666666666666668"/>
    <s v="PG-13"/>
  </r>
  <r>
    <n v="763"/>
    <x v="755"/>
    <n v="2010"/>
    <s v="Sony Pictures Entertainment (SPE)"/>
    <n v="40000000"/>
    <n v="22445653"/>
    <n v="96962694"/>
    <n v="127957681"/>
    <n v="224920375"/>
    <n v="184920375"/>
    <d v="2010-10-01T00:00:00"/>
    <s v="Biography|Drama"/>
    <s v="2 hr"/>
    <n v="2"/>
    <s v="PG-13"/>
  </r>
  <r>
    <n v="764"/>
    <x v="756"/>
    <n v="2000"/>
    <s v="DreamWorks Distribution"/>
    <n v="45000000"/>
    <n v="17506162"/>
    <n v="106834564"/>
    <n v="118040396"/>
    <n v="224874960"/>
    <n v="179874960"/>
    <d v="2000-06-23T00:00:00"/>
    <s v="Adventure|Animation|Comedy|Drama|Family"/>
    <s v="1 hr 24 min"/>
    <n v="1.4"/>
    <s v="NA"/>
  </r>
  <r>
    <n v="765"/>
    <x v="757"/>
    <n v="1997"/>
    <s v="Walt Disney Studios Motion Pictures"/>
    <n v="75000000"/>
    <n v="24131738"/>
    <n v="101117573"/>
    <n v="122894661"/>
    <n v="224012234"/>
    <n v="149012234"/>
    <d v="1997-06-06T00:00:00"/>
    <s v="Action|Crime|Thriller"/>
    <s v="1 hr 55 min"/>
    <n v="1.9166666666666665"/>
    <s v="R"/>
  </r>
  <r>
    <n v="766"/>
    <x v="758"/>
    <n v="1994"/>
    <s v="Warner Bros."/>
    <n v="60000000"/>
    <n v="36389705"/>
    <n v="105264608"/>
    <n v="118400000"/>
    <n v="223664608"/>
    <n v="163664608"/>
    <d v="1994-11-11T00:00:00"/>
    <s v="Drama|Fantasy|Horror"/>
    <s v="2 hr 3 min"/>
    <n v="2.0499999999999998"/>
    <s v="R"/>
  </r>
  <r>
    <n v="767"/>
    <x v="759"/>
    <n v="2005"/>
    <s v="Walt Disney Studios Motion Pictures"/>
    <m/>
    <n v="24629938"/>
    <n v="89707299"/>
    <n v="133680000"/>
    <n v="223387299"/>
    <m/>
    <d v="1994-11-11T00:00:00"/>
    <s v="Drama|Fantasy|Horror"/>
    <s v="2 hr 3 min"/>
    <n v="2.0499999999999998"/>
    <s v="R"/>
  </r>
  <r>
    <n v="768"/>
    <x v="760"/>
    <n v="2008"/>
    <s v="Warner Bros."/>
    <n v="70000000"/>
    <n v="18262471"/>
    <n v="97690976"/>
    <n v="125550661"/>
    <n v="223241637"/>
    <n v="153241637"/>
    <d v="2008-12-18T00:00:00"/>
    <s v="Comedy|Romance"/>
    <s v="1 hr 44 min"/>
    <n v="1.7333333333333334"/>
    <s v="PG-13"/>
  </r>
  <r>
    <n v="769"/>
    <x v="761"/>
    <n v="2014"/>
    <s v="Universal Pictures"/>
    <n v="50000000"/>
    <n v="28875635"/>
    <n v="92168600"/>
    <n v="130641000"/>
    <n v="222809600"/>
    <n v="172809600"/>
    <d v="2014-02-19T00:00:00"/>
    <s v="Action|Mystery|Thriller"/>
    <s v="1 hr 46 min"/>
    <n v="1.7666666666666666"/>
    <s v="PG-13"/>
  </r>
  <r>
    <n v="770"/>
    <x v="762"/>
    <n v="1989"/>
    <s v="Walt Disney Studios Motion Pictures"/>
    <m/>
    <n v="14262961"/>
    <n v="130724172"/>
    <n v="92000000"/>
    <n v="222724172"/>
    <m/>
    <d v="2014-02-19T00:00:00"/>
    <s v="Action|Mystery|Thriller"/>
    <s v="1 hr 46 min"/>
    <n v="1.7666666666666666"/>
    <s v="PG-13"/>
  </r>
  <r>
    <n v="771"/>
    <x v="763"/>
    <n v="2004"/>
    <s v="Lionsgate"/>
    <n v="6000000"/>
    <n v="23920637"/>
    <n v="119194771"/>
    <n v="103252111"/>
    <n v="222446882"/>
    <n v="216446882"/>
    <d v="2004-06-23T00:00:00"/>
    <s v="Documentary|Drama|War"/>
    <s v="2 hr 2 min"/>
    <n v="2.0333333333333332"/>
    <s v="R"/>
  </r>
  <r>
    <n v="772"/>
    <x v="764"/>
    <n v="1999"/>
    <s v="Warner Bros."/>
    <n v="170000000"/>
    <n v="27687484"/>
    <n v="113804681"/>
    <n v="108300000"/>
    <n v="222104681"/>
    <n v="52104681"/>
    <d v="1999-06-30T00:00:00"/>
    <s v="Action|Comedy|Sci-Fi|Western"/>
    <s v="1 hr 46 min"/>
    <n v="1.7666666666666666"/>
    <s v="PG-13"/>
  </r>
  <r>
    <n v="773"/>
    <x v="765"/>
    <n v="2021"/>
    <s v="CMC Pictures"/>
    <m/>
    <n v="75302"/>
    <n v="177133"/>
    <n v="221653953"/>
    <n v="221831086"/>
    <m/>
    <d v="1999-06-30T00:00:00"/>
    <s v="Action|Comedy|Sci-Fi|Western"/>
    <s v="1 hr 46 min"/>
    <n v="1.7666666666666666"/>
    <s v="PG-13"/>
  </r>
  <r>
    <n v="774"/>
    <x v="766"/>
    <n v="2017"/>
    <s v="Warner Bros."/>
    <n v="120000000"/>
    <n v="13707376"/>
    <n v="33700160"/>
    <n v="187900000"/>
    <n v="221600160"/>
    <n v="101600160"/>
    <d v="2017-10-12T00:00:00"/>
    <s v="Action|Sci-Fi|Thriller"/>
    <s v="1 hr 49 min"/>
    <n v="1.8166666666666667"/>
    <s v="PG-13"/>
  </r>
  <r>
    <n v="775"/>
    <x v="767"/>
    <n v="1990"/>
    <s v="Warner Bros."/>
    <m/>
    <n v="11718981"/>
    <n v="86303188"/>
    <n v="135000000"/>
    <n v="221303188"/>
    <m/>
    <d v="2017-10-12T00:00:00"/>
    <s v="Action|Sci-Fi|Thriller"/>
    <s v="1 hr 49 min"/>
    <n v="1.8166666666666667"/>
    <s v="PG-13"/>
  </r>
  <r>
    <n v="776"/>
    <x v="768"/>
    <n v="2021"/>
    <s v="Walt Disney Studios Motion Pictures"/>
    <m/>
    <n v="35018731"/>
    <n v="116987516"/>
    <n v="103901930"/>
    <n v="220889446"/>
    <m/>
    <d v="2017-10-12T00:00:00"/>
    <s v="Action|Sci-Fi|Thriller"/>
    <s v="1 hr 49 min"/>
    <n v="1.8166666666666667"/>
    <s v="PG-13"/>
  </r>
  <r>
    <n v="777"/>
    <x v="769"/>
    <n v="2003"/>
    <s v="Dimension Films"/>
    <n v="48000000"/>
    <n v="49700000"/>
    <n v="110003217"/>
    <n v="110670000"/>
    <n v="220673217"/>
    <n v="172673217"/>
    <d v="2003-10-24T00:00:00"/>
    <s v="Comedy"/>
    <s v="1 hr 24 min"/>
    <n v="1.4"/>
    <s v="PG-13"/>
  </r>
  <r>
    <n v="778"/>
    <x v="770"/>
    <n v="2004"/>
    <s v="DreamWorks Distribution"/>
    <n v="65000000"/>
    <n v="24701458"/>
    <n v="101005703"/>
    <n v="119234222"/>
    <n v="220239925"/>
    <n v="155239925"/>
    <d v="2004-08-05T00:00:00"/>
    <s v="Action|Crime|Drama|Thriller"/>
    <s v="2 hr"/>
    <n v="2"/>
    <s v="R"/>
  </r>
  <r>
    <n v="779"/>
    <x v="771"/>
    <n v="2016"/>
    <s v="Sony Pictures Entertainment (SPE)"/>
    <n v="75000000"/>
    <n v="14860425"/>
    <n v="34343574"/>
    <n v="185677685"/>
    <n v="220021259"/>
    <n v="145021259"/>
    <d v="2016-10-12T00:00:00"/>
    <s v="Action|Adventure|Crime|Drama|Mystery|Thriller"/>
    <s v="2 hr 1 min"/>
    <n v="2.0166666666666666"/>
    <s v="PG-13"/>
  </r>
  <r>
    <n v="780"/>
    <x v="772"/>
    <n v="2007"/>
    <s v="Universal Pictures"/>
    <n v="30000000"/>
    <n v="30690990"/>
    <n v="148768917"/>
    <n v="71153500"/>
    <n v="219922417"/>
    <n v="189922417"/>
    <d v="2007-06-01T00:00:00"/>
    <s v="Comedy|Romance"/>
    <s v="2 hr 9 min"/>
    <n v="2.15"/>
    <s v="R"/>
  </r>
  <r>
    <n v="781"/>
    <x v="773"/>
    <n v="2011"/>
    <s v="Warner Bros."/>
    <n v="200000000"/>
    <n v="53174303"/>
    <n v="116601172"/>
    <n v="103250000"/>
    <n v="219851172"/>
    <n v="19851172"/>
    <d v="2011-06-15T00:00:00"/>
    <s v="Action|Adventure|Sci-Fi"/>
    <s v="1 hr 54 min"/>
    <n v="1.9"/>
    <s v="PG-13"/>
  </r>
  <r>
    <n v="782"/>
    <x v="774"/>
    <n v="2008"/>
    <s v="Twentieth Century Fox"/>
    <n v="35000000"/>
    <n v="20172474"/>
    <n v="80277646"/>
    <n v="139097916"/>
    <n v="219375562"/>
    <n v="184375562"/>
    <d v="2008-05-07T00:00:00"/>
    <s v="Comedy|Romance"/>
    <s v="1 hr 39 min"/>
    <n v="1.65"/>
    <s v="PG-13"/>
  </r>
  <r>
    <n v="783"/>
    <x v="775"/>
    <n v="2009"/>
    <s v="Universal Pictures"/>
    <n v="85000000"/>
    <n v="22100820"/>
    <n v="112735375"/>
    <n v="106368280"/>
    <n v="219103655"/>
    <n v="134103655"/>
    <d v="2009-12-23T00:00:00"/>
    <s v="Comedy|Drama|Romance"/>
    <s v="2 hr 1 min"/>
    <n v="2.0166666666666666"/>
    <s v="R"/>
  </r>
  <r>
    <n v="784"/>
    <x v="776"/>
    <n v="2004"/>
    <s v="DreamWorks Distribution"/>
    <n v="60000000"/>
    <n v="19053199"/>
    <n v="77872883"/>
    <n v="141227201"/>
    <n v="219100084"/>
    <n v="159100084"/>
    <d v="2004-06-18T00:00:00"/>
    <s v="Comedy|Drama|Romance"/>
    <s v="2 hr 8 min"/>
    <n v="2.1333333333333333"/>
    <s v="PG-13"/>
  </r>
  <r>
    <n v="785"/>
    <x v="777"/>
    <n v="2019"/>
    <s v="Sony Pictures Entertainment (SPE)"/>
    <n v="40000000"/>
    <n v="16755310"/>
    <n v="108101214"/>
    <n v="110742431"/>
    <n v="218843645"/>
    <n v="178843645"/>
    <d v="2019-12-25T00:00:00"/>
    <s v="Drama|Romance"/>
    <s v="2 hr 15 min"/>
    <n v="2.25"/>
    <s v="PG"/>
  </r>
  <r>
    <n v="786"/>
    <x v="778"/>
    <n v="2013"/>
    <s v="Sony Pictures Entertainment (SPE)"/>
    <n v="55000000"/>
    <n v="25718314"/>
    <n v="107100855"/>
    <n v="111690956"/>
    <n v="218791811"/>
    <n v="163791811"/>
    <d v="2013-10-11T00:00:00"/>
    <s v="Action|Biography|Crime|Drama|Thriller"/>
    <s v="2 hr 14 min"/>
    <n v="2.2333333333333334"/>
    <s v="PG-13"/>
  </r>
  <r>
    <n v="787"/>
    <x v="779"/>
    <n v="1998"/>
    <s v="DreamWorks Distribution"/>
    <n v="70000000"/>
    <n v="14524321"/>
    <n v="101413188"/>
    <n v="117200000"/>
    <n v="218613188"/>
    <n v="148613188"/>
    <d v="1998-12-18T00:00:00"/>
    <s v="Adventure|Animation|Drama|Family|Fantasy|Musical"/>
    <s v="1 hr 39 min"/>
    <n v="1.65"/>
    <s v="PG"/>
  </r>
  <r>
    <n v="788"/>
    <x v="780"/>
    <n v="2012"/>
    <s v="Paramount Pictures"/>
    <n v="60000000"/>
    <n v="15210156"/>
    <n v="80070736"/>
    <n v="138269859"/>
    <n v="218340595"/>
    <n v="158340595"/>
    <d v="2012-12-20T00:00:00"/>
    <s v="Action|Mystery|Thriller"/>
    <s v="2 hr 10 min"/>
    <n v="2.1666666666666665"/>
    <s v="PG-13"/>
  </r>
  <r>
    <n v="789"/>
    <x v="781"/>
    <n v="2005"/>
    <s v="Twentieth Century Fox"/>
    <n v="130000000"/>
    <n v="19635996"/>
    <n v="47398413"/>
    <n v="170724214"/>
    <n v="218122627"/>
    <n v="88122627"/>
    <d v="2005-05-04T00:00:00"/>
    <s v="Action|Adventure|Drama|History|War"/>
    <s v="2 hr 24 min"/>
    <n v="2.4"/>
    <s v="R"/>
  </r>
  <r>
    <n v="790"/>
    <x v="782"/>
    <n v="2017"/>
    <s v="Sony Pictures Entertainment (SPE)"/>
    <n v="50000000"/>
    <n v="24531923"/>
    <n v="86089513"/>
    <n v="131687133"/>
    <n v="217776646"/>
    <n v="167776646"/>
    <d v="2017-07-27T00:00:00"/>
    <s v="Adventure|Animation|Comedy|Family|Fantasy|Sci-Fi"/>
    <s v="1 hr 26 min"/>
    <n v="1.4333333333333333"/>
    <s v="PG"/>
  </r>
  <r>
    <n v="791"/>
    <x v="783"/>
    <n v="2022"/>
    <s v="Paramount Pictures"/>
    <m/>
    <n v="22609925"/>
    <n v="105935048"/>
    <n v="111473465"/>
    <n v="217408513"/>
    <m/>
    <d v="2017-07-27T00:00:00"/>
    <s v="Adventure|Animation|Comedy|Family|Fantasy|Sci-Fi"/>
    <s v="1 hr 26 min"/>
    <n v="1.4333333333333333"/>
    <s v="PG"/>
  </r>
  <r>
    <n v="792"/>
    <x v="784"/>
    <n v="2022"/>
    <s v="Well Go USA Entertainment"/>
    <m/>
    <n v="72432"/>
    <n v="185882"/>
    <n v="217068722"/>
    <n v="217254604"/>
    <m/>
    <d v="2017-07-27T00:00:00"/>
    <s v="Adventure|Animation|Comedy|Family|Fantasy|Sci-Fi"/>
    <s v="1 hr 26 min"/>
    <n v="1.4333333333333333"/>
    <s v="PG"/>
  </r>
  <r>
    <n v="793"/>
    <x v="785"/>
    <n v="2014"/>
    <s v="Universal Pictures"/>
    <n v="70000000"/>
    <n v="23514615"/>
    <n v="56280355"/>
    <n v="160843925"/>
    <n v="217124280"/>
    <n v="147124280"/>
    <d v="2014-09-09T00:00:00"/>
    <s v="Action|Drama|Fantasy|Horror"/>
    <s v="1 hr 32 min"/>
    <n v="1.5333333333333332"/>
    <s v="PG-13"/>
  </r>
  <r>
    <n v="794"/>
    <x v="786"/>
    <n v="2016"/>
    <s v="Warner Bros."/>
    <n v="50000000"/>
    <n v="35535250"/>
    <n v="127440871"/>
    <n v="89531672"/>
    <n v="216972543"/>
    <n v="166972543"/>
    <d v="2016-06-15T00:00:00"/>
    <s v="Action|Comedy|Crime"/>
    <s v="1 hr 47 min"/>
    <n v="1.7833333333333332"/>
    <s v="PG-13"/>
  </r>
  <r>
    <n v="795"/>
    <x v="787"/>
    <n v="2004"/>
    <s v="Warner Bros."/>
    <n v="30000000"/>
    <n v="179953"/>
    <n v="100492203"/>
    <n v="116271443"/>
    <n v="216763646"/>
    <n v="186763646"/>
    <d v="2004-12-15T00:00:00"/>
    <s v="Drama|Sport"/>
    <s v="2 hr 12 min"/>
    <n v="2.2000000000000002"/>
    <s v="PG-13"/>
  </r>
  <r>
    <n v="796"/>
    <x v="788"/>
    <n v="2011"/>
    <s v="Walt Disney Studios Motion Pictures"/>
    <n v="25000000"/>
    <n v="26044590"/>
    <n v="169708112"/>
    <n v="46931000"/>
    <n v="216639112"/>
    <n v="191639112"/>
    <d v="2011-08-10T00:00:00"/>
    <s v="Drama"/>
    <s v="2 hr 26 min"/>
    <n v="2.4333333333333336"/>
    <s v="PG-13"/>
  </r>
  <r>
    <n v="797"/>
    <x v="789"/>
    <n v="1988"/>
    <s v="Universal Pictures"/>
    <n v="15000000"/>
    <n v="11174980"/>
    <n v="111938388"/>
    <n v="104676000"/>
    <n v="216614388"/>
    <n v="201614388"/>
    <d v="1988-12-09T00:00:00"/>
    <s v="Comedy|Crime"/>
    <s v="1 hr 47 min"/>
    <n v="1.7833333333333332"/>
    <s v="NA"/>
  </r>
  <r>
    <n v="798"/>
    <x v="790"/>
    <n v="2010"/>
    <s v="Warner Bros."/>
    <n v="52000000"/>
    <n v="56260707"/>
    <n v="110528528"/>
    <n v="106000000"/>
    <n v="216528528"/>
    <n v="164528528"/>
    <d v="2010-02-10T00:00:00"/>
    <s v="Comedy|Romance"/>
    <s v="2 hr 5 min"/>
    <n v="2.0833333333333335"/>
    <s v="PG-13"/>
  </r>
  <r>
    <n v="799"/>
    <x v="791"/>
    <n v="2011"/>
    <s v="Sony Pictures Entertainment (SPE)"/>
    <n v="20000000"/>
    <n v="31603106"/>
    <n v="100292856"/>
    <n v="115904636"/>
    <n v="216197492"/>
    <n v="196197492"/>
    <d v="2011-06-17T00:00:00"/>
    <s v="Comedy|Romance"/>
    <s v="1 hr 32 min"/>
    <n v="1.5333333333333332"/>
    <s v="R"/>
  </r>
  <r>
    <n v="800"/>
    <x v="792"/>
    <n v="2020"/>
    <s v="NA"/>
    <n v="20000000"/>
    <m/>
    <n v="216000000"/>
    <n v="216000000"/>
    <n v="216197492"/>
    <n v="196197492"/>
    <d v="2011-06-17T00:00:00"/>
    <s v="Comedy|Romance"/>
    <s v="1 hr 32 min"/>
    <n v="1.5333333333333332"/>
    <s v="R"/>
  </r>
  <r>
    <n v="801"/>
    <x v="793"/>
    <n v="2020"/>
    <s v="Universal Pictures"/>
    <m/>
    <n v="9724200"/>
    <n v="58568815"/>
    <n v="157337000"/>
    <n v="215905815"/>
    <m/>
    <d v="2011-06-17T00:00:00"/>
    <s v="Comedy|Romance"/>
    <s v="1 hr 32 min"/>
    <n v="1.5333333333333332"/>
    <s v="R"/>
  </r>
  <r>
    <n v="802"/>
    <x v="794"/>
    <n v="1994"/>
    <s v="Paramount Pictures"/>
    <n v="62000000"/>
    <n v="20348017"/>
    <n v="122187717"/>
    <n v="93700000"/>
    <n v="215887717"/>
    <n v="153887717"/>
    <d v="1994-08-05T00:00:00"/>
    <s v="Action|Crime|Drama|Thriller"/>
    <s v="2 hr 21 min"/>
    <n v="2.35"/>
    <s v="PG-13"/>
  </r>
  <r>
    <n v="803"/>
    <x v="795"/>
    <n v="1961"/>
    <s v="Walt Disney Studios Motion Pictures"/>
    <n v="62000000"/>
    <m/>
    <n v="144880014"/>
    <n v="71000000"/>
    <n v="215880014"/>
    <n v="153880014"/>
    <d v="1994-08-05T00:00:00"/>
    <s v="Action|Crime|Drama|Thriller"/>
    <s v="2 hr 21 min"/>
    <n v="2.35"/>
    <s v="PG-13"/>
  </r>
  <r>
    <n v="804"/>
    <x v="796"/>
    <n v="2015"/>
    <s v="Universal Pictures"/>
    <n v="68000000"/>
    <n v="33507870"/>
    <n v="81476385"/>
    <n v="134387221"/>
    <n v="215863606"/>
    <n v="147863606"/>
    <d v="2015-06-19T00:00:00"/>
    <s v="Comedy"/>
    <s v="1 hr 55 min"/>
    <n v="1.9166666666666665"/>
    <s v="R"/>
  </r>
  <r>
    <n v="805"/>
    <x v="797"/>
    <n v="1992"/>
    <s v="Columbia Pictures"/>
    <n v="40000000"/>
    <n v="30521679"/>
    <n v="82522790"/>
    <n v="133339902"/>
    <n v="215862692"/>
    <n v="175862692"/>
    <d v="1992-11-13T00:00:00"/>
    <s v="Drama|Fantasy|Horror|Romance"/>
    <s v="2 hr 8 min"/>
    <n v="2.1333333333333333"/>
    <s v="R"/>
  </r>
  <r>
    <n v="806"/>
    <x v="798"/>
    <n v="2000"/>
    <s v="Sony Pictures Entertainment (SPE)"/>
    <n v="75000000"/>
    <n v="15507845"/>
    <n v="69243859"/>
    <n v="146420000"/>
    <n v="215663859"/>
    <n v="140663859"/>
    <d v="2000-12-08T00:00:00"/>
    <s v="Action|Adventure|Drama|Sport|Thriller"/>
    <s v="2 hr 4 min"/>
    <n v="2.0666666666666669"/>
    <s v="PG-13"/>
  </r>
  <r>
    <n v="807"/>
    <x v="799"/>
    <n v="1989"/>
    <s v="Columbia Pictures"/>
    <m/>
    <n v="29472894"/>
    <n v="112494738"/>
    <n v="102900000"/>
    <n v="215394738"/>
    <m/>
    <d v="2000-12-08T00:00:00"/>
    <s v="Action|Adventure|Drama|Sport|Thriller"/>
    <s v="2 hr 4 min"/>
    <n v="2.0666666666666669"/>
    <s v="PG-13"/>
  </r>
  <r>
    <n v="808"/>
    <x v="800"/>
    <n v="2000"/>
    <s v="Sony Pictures Entertainment (SPE)"/>
    <n v="110000000"/>
    <n v="22413710"/>
    <n v="113330342"/>
    <n v="101964000"/>
    <n v="215294342"/>
    <n v="105294342"/>
    <d v="2000-06-28T00:00:00"/>
    <s v="Action|Drama|History|War"/>
    <s v="2 hr 45 min"/>
    <n v="2.75"/>
    <s v="R"/>
  </r>
  <r>
    <n v="809"/>
    <x v="801"/>
    <n v="2010"/>
    <s v="Walt Disney Studios Motion Pictures"/>
    <n v="150000000"/>
    <n v="17619622"/>
    <n v="63150991"/>
    <n v="152132751"/>
    <n v="215283742"/>
    <n v="65283742"/>
    <d v="2010-07-14T00:00:00"/>
    <s v="Action|Adventure|Family|Fantasy"/>
    <s v="1 hr 49 min"/>
    <n v="1.8166666666666667"/>
    <s v="PG"/>
  </r>
  <r>
    <n v="810"/>
    <x v="802"/>
    <n v="2011"/>
    <s v="Sony Pictures Entertainment (SPE)"/>
    <n v="80000000"/>
    <n v="30514732"/>
    <n v="103028109"/>
    <n v="111917482"/>
    <n v="214945591"/>
    <n v="134945591"/>
    <d v="2011-02-09T00:00:00"/>
    <s v="Comedy|Romance"/>
    <s v="1 hr 57 min"/>
    <n v="1.95"/>
    <s v="PG-13"/>
  </r>
  <r>
    <n v="811"/>
    <x v="803"/>
    <n v="2014"/>
    <s v="Lionsgate"/>
    <m/>
    <n v="15879645"/>
    <n v="39322544"/>
    <n v="175335033"/>
    <n v="214657577"/>
    <m/>
    <d v="2011-02-09T00:00:00"/>
    <s v="Comedy|Romance"/>
    <s v="1 hr 57 min"/>
    <n v="1.95"/>
    <s v="PG-13"/>
  </r>
  <r>
    <n v="812"/>
    <x v="804"/>
    <n v="1987"/>
    <s v="Vestron Pictures"/>
    <n v="6000000"/>
    <n v="3900000"/>
    <n v="64577242"/>
    <n v="150000000"/>
    <n v="214577242"/>
    <n v="208577242"/>
    <d v="1987-08-21T00:00:00"/>
    <s v="Drama|Music|Romance"/>
    <s v="1 hr 40 min"/>
    <n v="1.6666666666666665"/>
    <s v="NA"/>
  </r>
  <r>
    <n v="813"/>
    <x v="805"/>
    <n v="2018"/>
    <s v="Metro-Goldwyn-Mayer (MGM)"/>
    <n v="50000000"/>
    <n v="35574710"/>
    <n v="115715889"/>
    <n v="98500000"/>
    <n v="214215889"/>
    <n v="164215889"/>
    <d v="2018-11-21T00:00:00"/>
    <s v="Action|Drama|Sport"/>
    <s v="2 hr 10 min"/>
    <n v="2.1666666666666665"/>
    <s v="PG-13"/>
  </r>
  <r>
    <n v="814"/>
    <x v="806"/>
    <n v="2018"/>
    <s v="Warner Bros."/>
    <m/>
    <n v="23045635"/>
    <n v="83315531"/>
    <n v="130800000"/>
    <n v="214115531"/>
    <m/>
    <d v="2018-11-21T00:00:00"/>
    <s v="Action|Drama|Sport"/>
    <s v="2 hr 10 min"/>
    <n v="2.1666666666666665"/>
    <s v="PG-13"/>
  </r>
  <r>
    <n v="815"/>
    <x v="807"/>
    <n v="2009"/>
    <s v="Universal Pictures"/>
    <n v="100000000"/>
    <n v="25271675"/>
    <n v="97104620"/>
    <n v="117000000"/>
    <n v="214104620"/>
    <n v="114104620"/>
    <d v="2009-06-24T00:00:00"/>
    <s v="Action|Biography|Crime|Drama|History"/>
    <s v="2 hr 20 min"/>
    <n v="2.3333333333333335"/>
    <s v="R"/>
  </r>
  <r>
    <n v="816"/>
    <x v="808"/>
    <n v="2002"/>
    <s v="Universal Pictures"/>
    <n v="60000000"/>
    <n v="27118640"/>
    <n v="121661683"/>
    <n v="92372541"/>
    <n v="214034224"/>
    <n v="154034224"/>
    <d v="2002-06-14T00:00:00"/>
    <s v="Action|Mystery|Thriller"/>
    <s v="1 hr 59 min"/>
    <n v="1.9833333333333334"/>
    <s v="PG-13"/>
  </r>
  <r>
    <n v="817"/>
    <x v="809"/>
    <n v="1994"/>
    <s v="Warner Bros."/>
    <n v="55000000"/>
    <n v="10068126"/>
    <n v="83015089"/>
    <n v="131000000"/>
    <n v="214015089"/>
    <n v="159015089"/>
    <d v="1994-12-09T00:00:00"/>
    <s v="Drama|Thriller"/>
    <s v="2 hr 8 min"/>
    <n v="2.1333333333333333"/>
    <s v="R"/>
  </r>
  <r>
    <n v="818"/>
    <x v="810"/>
    <n v="2000"/>
    <s v="Sony Pictures Classics"/>
    <n v="17000000"/>
    <n v="663205"/>
    <n v="128530421"/>
    <n v="85446864"/>
    <n v="213977285"/>
    <n v="196977285"/>
    <d v="2000-12-08T00:00:00"/>
    <s v="Action|Adventure|Drama|Fantasy|Romance"/>
    <s v="2 hr"/>
    <n v="2"/>
    <s v="PG-13"/>
  </r>
  <r>
    <n v="819"/>
    <x v="811"/>
    <n v="1994"/>
    <s v="Miramax"/>
    <n v="8000000"/>
    <n v="9311882"/>
    <n v="107928762"/>
    <n v="106000000"/>
    <n v="213928762"/>
    <n v="205928762"/>
    <d v="1994-10-14T00:00:00"/>
    <s v="Crime|Drama"/>
    <s v="2 hr 34 min"/>
    <n v="2.5666666666666664"/>
    <s v="R"/>
  </r>
  <r>
    <n v="820"/>
    <x v="812"/>
    <n v="2004"/>
    <s v="Miramax"/>
    <n v="110000000"/>
    <n v="858021"/>
    <n v="102610330"/>
    <n v="111109612"/>
    <n v="213719942"/>
    <n v="103719942"/>
    <d v="2004-12-17T00:00:00"/>
    <s v="Biography|Drama"/>
    <s v="2 hr 50 min"/>
    <n v="2.8333333333333335"/>
    <s v="PG-13"/>
  </r>
  <r>
    <n v="821"/>
    <x v="813"/>
    <n v="1995"/>
    <s v="Paramount Pictures"/>
    <n v="72000000"/>
    <n v="9938276"/>
    <n v="75609945"/>
    <n v="137606271"/>
    <n v="213216216"/>
    <n v="141216216"/>
    <d v="1995-05-24T00:00:00"/>
    <s v="Biography|Drama|History|War"/>
    <s v="2 hr 58 min"/>
    <n v="2.9666666666666668"/>
    <s v="R"/>
  </r>
  <r>
    <n v="822"/>
    <x v="814"/>
    <n v="2014"/>
    <s v="Walt Disney Studios Motion Pictures"/>
    <n v="50000000"/>
    <n v="31051923"/>
    <n v="128002372"/>
    <n v="84900000"/>
    <n v="212902372"/>
    <n v="162902372"/>
    <d v="2014-12-24T00:00:00"/>
    <s v="Adventure|Comedy|Drama|Fantasy|Musical"/>
    <s v="2 hr 5 min"/>
    <n v="2.0833333333333335"/>
    <s v="PG"/>
  </r>
  <r>
    <n v="823"/>
    <x v="815"/>
    <n v="2008"/>
    <s v="Walt Disney Studios Motion Pictures"/>
    <n v="80000000"/>
    <n v="27450296"/>
    <n v="110101975"/>
    <n v="102772889"/>
    <n v="212874864"/>
    <n v="132874864"/>
    <d v="2008-12-24T00:00:00"/>
    <s v="Adventure|Comedy|Family|Fantasy|Romance|Sci-Fi"/>
    <s v="1 hr 39 min"/>
    <n v="1.65"/>
    <s v="PG"/>
  </r>
  <r>
    <n v="824"/>
    <x v="816"/>
    <n v="2000"/>
    <s v="Warner Bros."/>
    <n v="45000000"/>
    <n v="10046534"/>
    <n v="106807667"/>
    <n v="105935053"/>
    <n v="212742720"/>
    <n v="167742720"/>
    <d v="2000-12-22T00:00:00"/>
    <s v="Action|Comedy|Crime|Romance"/>
    <s v="1 hr 49 min"/>
    <n v="1.8166666666666667"/>
    <s v="PG-13"/>
  </r>
  <r>
    <n v="825"/>
    <x v="817"/>
    <n v="2023"/>
    <s v="Angel Studios"/>
    <m/>
    <n v="19680879"/>
    <n v="183234204"/>
    <n v="29352969"/>
    <n v="212587173"/>
    <m/>
    <d v="2000-12-22T00:00:00"/>
    <s v="Action|Comedy|Crime|Romance"/>
    <s v="1 hr 49 min"/>
    <n v="1.8166666666666667"/>
    <s v="PG-13"/>
  </r>
  <r>
    <n v="826"/>
    <x v="818"/>
    <n v="1999"/>
    <s v="Twentieth Century Fox"/>
    <n v="66000000"/>
    <n v="20145595"/>
    <n v="87704396"/>
    <n v="124700000"/>
    <n v="212404396"/>
    <n v="146404396"/>
    <d v="1999-04-30T00:00:00"/>
    <s v="Action|Crime|Romance|Thriller"/>
    <s v="1 hr 53 min"/>
    <n v="1.8833333333333333"/>
    <s v="PG-13"/>
  </r>
  <r>
    <n v="827"/>
    <x v="819"/>
    <n v="1995"/>
    <s v="Warner Bros."/>
    <m/>
    <n v="37804076"/>
    <n v="108385533"/>
    <n v="104000000"/>
    <n v="212385533"/>
    <m/>
    <d v="1999-04-30T00:00:00"/>
    <s v="Action|Crime|Romance|Thriller"/>
    <s v="1 hr 53 min"/>
    <n v="1.8833333333333333"/>
    <s v="PG-13"/>
  </r>
  <r>
    <n v="828"/>
    <x v="820"/>
    <n v="1999"/>
    <s v="Universal Pictures"/>
    <n v="100000000"/>
    <n v="20523595"/>
    <n v="66889043"/>
    <n v="145100000"/>
    <n v="211989043"/>
    <n v="111989043"/>
    <d v="1999-11-24T00:00:00"/>
    <s v="Action|Fantasy|Horror|Thriller"/>
    <s v="2 hr 2 min"/>
    <n v="2.0333333333333332"/>
    <s v="R"/>
  </r>
  <r>
    <n v="829"/>
    <x v="821"/>
    <n v="2016"/>
    <s v="Universal Pictures"/>
    <n v="35000000"/>
    <n v="8571785"/>
    <n v="24252420"/>
    <n v="187700000"/>
    <n v="211952420"/>
    <n v="176952420"/>
    <d v="2016-09-14T00:00:00"/>
    <s v="Comedy|Drama|Romance"/>
    <s v="2 hr 3 min"/>
    <n v="2.0499999999999998"/>
    <s v="R"/>
  </r>
  <r>
    <n v="830"/>
    <x v="822"/>
    <n v="2014"/>
    <s v="Sony Pictures Entertainment (SPE)"/>
    <n v="68000000"/>
    <n v="23702421"/>
    <n v="85817906"/>
    <n v="126004791"/>
    <n v="211822697"/>
    <n v="143822697"/>
    <d v="2014-10-17T00:00:00"/>
    <s v="Action|Drama|War"/>
    <s v="2 hr 14 min"/>
    <n v="2.2333333333333334"/>
    <s v="R"/>
  </r>
  <r>
    <n v="831"/>
    <x v="823"/>
    <n v="2011"/>
    <s v="Sony Pictures Entertainment (SPE)"/>
    <n v="70000000"/>
    <n v="35573187"/>
    <n v="83552429"/>
    <n v="128266925"/>
    <n v="211819354"/>
    <n v="141819354"/>
    <d v="2011-03-09T00:00:00"/>
    <s v="Action|Adventure|Sci-Fi"/>
    <s v="1 hr 56 min"/>
    <n v="1.9333333333333333"/>
    <s v="PG-13"/>
  </r>
  <r>
    <n v="832"/>
    <x v="824"/>
    <n v="2008"/>
    <s v="Twentieth Century Fox"/>
    <n v="130000000"/>
    <n v="14800723"/>
    <n v="49554002"/>
    <n v="162233509"/>
    <n v="211787511"/>
    <n v="81787511"/>
    <d v="2008-11-26T00:00:00"/>
    <s v="Adventure|Drama|Romance|War|Western"/>
    <s v="2 hr 45 min"/>
    <n v="2.75"/>
    <s v="PG-13"/>
  </r>
  <r>
    <n v="833"/>
    <x v="825"/>
    <n v="2010"/>
    <s v="Warner Bros."/>
    <n v="65000000"/>
    <n v="32689406"/>
    <n v="100539043"/>
    <n v="111241781"/>
    <n v="211780824"/>
    <n v="146780824"/>
    <d v="2010-11-03T00:00:00"/>
    <s v="Comedy|Drama"/>
    <s v="1 hr 35 min"/>
    <n v="1.5833333333333335"/>
    <s v="R"/>
  </r>
  <r>
    <n v="834"/>
    <x v="826"/>
    <n v="2003"/>
    <s v="Twentieth Century Fox"/>
    <n v="150000000"/>
    <n v="25105990"/>
    <n v="93927920"/>
    <n v="117694615"/>
    <n v="211622535"/>
    <n v="61622535"/>
    <d v="2003-11-14T00:00:00"/>
    <s v="Action|Adventure|Drama|War"/>
    <s v="2 hr 18 min"/>
    <n v="2.2999999999999998"/>
    <s v="PG-13"/>
  </r>
  <r>
    <n v="835"/>
    <x v="827"/>
    <n v="2004"/>
    <s v="Paramount Pictures"/>
    <n v="140000000"/>
    <n v="30061756"/>
    <n v="118634549"/>
    <n v="92833686"/>
    <n v="211468235"/>
    <n v="71468235"/>
    <d v="2004-12-16T00:00:00"/>
    <s v="Adventure|Comedy|Family|Fantasy"/>
    <s v="1 hr 48 min"/>
    <n v="1.8"/>
    <s v="PG"/>
  </r>
  <r>
    <n v="836"/>
    <x v="194"/>
    <n v="1989"/>
    <s v="Walt Disney Studios Motion Pictures"/>
    <m/>
    <n v="6031914"/>
    <n v="111543479"/>
    <n v="99800000"/>
    <n v="211343479"/>
    <m/>
    <d v="2004-12-16T00:00:00"/>
    <s v="Adventure|Comedy|Family|Fantasy"/>
    <s v="1 hr 48 min"/>
    <n v="1.8"/>
    <s v="PG"/>
  </r>
  <r>
    <n v="837"/>
    <x v="828"/>
    <n v="2022"/>
    <s v="NA"/>
    <m/>
    <m/>
    <n v="211019042"/>
    <n v="211019042"/>
    <n v="211343479"/>
    <m/>
    <d v="2004-12-16T00:00:00"/>
    <s v="Adventure|Comedy|Family|Fantasy"/>
    <s v="1 hr 48 min"/>
    <n v="1.8"/>
    <s v="PG"/>
  </r>
  <r>
    <n v="838"/>
    <x v="829"/>
    <n v="2009"/>
    <s v="TriStar Pictures"/>
    <n v="30000000"/>
    <n v="37354308"/>
    <n v="115646235"/>
    <n v="95242715"/>
    <n v="210888950"/>
    <n v="180888950"/>
    <d v="2009-08-13T00:00:00"/>
    <s v="Action|Sci-Fi|Thriller"/>
    <s v="1 hr 52 min"/>
    <n v="1.8666666666666667"/>
    <s v="R"/>
  </r>
  <r>
    <n v="839"/>
    <x v="830"/>
    <n v="1979"/>
    <s v="Metro-Goldwyn-Mayer (MGM)"/>
    <m/>
    <n v="7108344"/>
    <n v="70308099"/>
    <n v="140000000"/>
    <n v="210308099"/>
    <m/>
    <d v="2009-08-13T00:00:00"/>
    <s v="Action|Sci-Fi|Thriller"/>
    <s v="1 hr 52 min"/>
    <n v="1.8666666666666667"/>
    <s v="R"/>
  </r>
  <r>
    <n v="840"/>
    <x v="831"/>
    <n v="2001"/>
    <s v="Miramax"/>
    <n v="17000000"/>
    <n v="14089952"/>
    <n v="96536177"/>
    <n v="113424350"/>
    <n v="209960527"/>
    <n v="192960527"/>
    <d v="2001-08-10T00:00:00"/>
    <s v="Horror|Mystery|Thriller"/>
    <s v="1 hr 41 min"/>
    <n v="1.6833333333333333"/>
    <s v="PG-13"/>
  </r>
  <r>
    <n v="841"/>
    <x v="832"/>
    <n v="2011"/>
    <s v="Warner Bros."/>
    <n v="35000000"/>
    <n v="28302165"/>
    <n v="117538559"/>
    <n v="92300000"/>
    <n v="209838559"/>
    <n v="174838559"/>
    <d v="2011-07-07T00:00:00"/>
    <s v="Comedy|Crime"/>
    <s v="1 hr 38 min"/>
    <n v="1.6333333333333333"/>
    <s v="R"/>
  </r>
  <r>
    <n v="842"/>
    <x v="833"/>
    <n v="2018"/>
    <s v="NA"/>
    <n v="35000000"/>
    <m/>
    <n v="209221380"/>
    <n v="209221380"/>
    <n v="209838559"/>
    <n v="174838559"/>
    <d v="2011-07-07T00:00:00"/>
    <s v="Comedy|Crime"/>
    <s v="1 hr 38 min"/>
    <n v="1.6333333333333333"/>
    <s v="R"/>
  </r>
  <r>
    <n v="843"/>
    <x v="834"/>
    <n v="2002"/>
    <s v="Universal Pictures"/>
    <n v="78000000"/>
    <n v="36540945"/>
    <n v="93149898"/>
    <n v="116046400"/>
    <n v="209196298"/>
    <n v="131196298"/>
    <d v="2002-10-04T00:00:00"/>
    <s v="Crime|Drama|Thriller"/>
    <s v="2 hr 4 min"/>
    <n v="2.0666666666666669"/>
    <s v="R"/>
  </r>
  <r>
    <n v="844"/>
    <x v="835"/>
    <n v="2015"/>
    <s v="Walt Disney Studios Motion Pictures"/>
    <n v="190000000"/>
    <n v="33028165"/>
    <n v="93436322"/>
    <n v="115599346"/>
    <n v="209035668"/>
    <n v="19035668"/>
    <d v="2015-05-20T00:00:00"/>
    <s v="Action|Adventure|Family|Fantasy|Mystery|Sci-Fi"/>
    <s v="2 hr 10 min"/>
    <n v="2.1666666666666665"/>
    <s v="PG"/>
  </r>
  <r>
    <n v="845"/>
    <x v="836"/>
    <n v="2016"/>
    <s v="Warner Bros."/>
    <n v="20000000"/>
    <n v="18723269"/>
    <n v="56245075"/>
    <n v="152069111"/>
    <n v="208314186"/>
    <n v="188314186"/>
    <d v="2016-06-01T00:00:00"/>
    <s v="Drama|Romance"/>
    <s v="1 hr 50 min"/>
    <n v="1.8333333333333335"/>
    <s v="PG-13"/>
  </r>
  <r>
    <n v="846"/>
    <x v="837"/>
    <n v="2023"/>
    <s v="Paramount Pictures"/>
    <m/>
    <n v="37205784"/>
    <n v="93277026"/>
    <n v="114900000"/>
    <n v="208177026"/>
    <m/>
    <d v="2016-06-01T00:00:00"/>
    <s v="Drama|Romance"/>
    <s v="1 hr 50 min"/>
    <n v="1.8333333333333335"/>
    <s v="PG-13"/>
  </r>
  <r>
    <n v="847"/>
    <x v="838"/>
    <n v="2012"/>
    <s v="Universal Pictures"/>
    <n v="85000000"/>
    <n v="40172720"/>
    <n v="126373434"/>
    <n v="81702771"/>
    <n v="208076205"/>
    <n v="123076205"/>
    <d v="2012-02-08T00:00:00"/>
    <s v="Action|Thriller"/>
    <s v="1 hr 55 min"/>
    <n v="1.9166666666666665"/>
    <s v="R"/>
  </r>
  <r>
    <n v="848"/>
    <x v="839"/>
    <n v="2003"/>
    <s v="Sony Pictures Entertainment (SPE)"/>
    <n v="80000000"/>
    <n v="37062535"/>
    <n v="116934650"/>
    <n v="90790989"/>
    <n v="207725639"/>
    <n v="127725639"/>
    <d v="2003-08-08T00:00:00"/>
    <s v="Action|Adventure|Crime|Thriller"/>
    <s v="1 hr 57 min"/>
    <n v="1.95"/>
    <s v="PG-13"/>
  </r>
  <r>
    <n v="849"/>
    <x v="840"/>
    <n v="2022"/>
    <s v="Warner Bros."/>
    <m/>
    <n v="23003441"/>
    <n v="93657117"/>
    <n v="113900000"/>
    <n v="207557117"/>
    <m/>
    <d v="2003-08-08T00:00:00"/>
    <s v="Action|Adventure|Crime|Thriller"/>
    <s v="1 hr 57 min"/>
    <n v="1.95"/>
    <s v="PG-13"/>
  </r>
  <r>
    <n v="850"/>
    <x v="841"/>
    <n v="2001"/>
    <s v="Universal Pictures"/>
    <n v="38000000"/>
    <n v="40089015"/>
    <n v="144745925"/>
    <n v="62771584"/>
    <n v="207517509"/>
    <n v="169517509"/>
    <d v="2001-06-22T00:00:00"/>
    <s v="Action|Crime|Thriller"/>
    <s v="1 hr 46 min"/>
    <n v="1.7666666666666666"/>
    <s v="PG-13"/>
  </r>
  <r>
    <n v="851"/>
    <x v="842"/>
    <n v="2000"/>
    <s v="USA Films"/>
    <m/>
    <n v="184725"/>
    <n v="124115725"/>
    <n v="83400000"/>
    <n v="207515725"/>
    <m/>
    <d v="2001-06-22T00:00:00"/>
    <s v="Action|Crime|Thriller"/>
    <s v="1 hr 46 min"/>
    <n v="1.7666666666666666"/>
    <s v="PG-13"/>
  </r>
  <r>
    <n v="852"/>
    <x v="843"/>
    <n v="2011"/>
    <s v="Paramount Pictures"/>
    <n v="5000000"/>
    <n v="52568183"/>
    <n v="104028807"/>
    <n v="103011037"/>
    <n v="207039844"/>
    <n v="202039844"/>
    <d v="2011-10-19T00:00:00"/>
    <s v="Horror|Mystery|Thriller"/>
    <s v="1 hr 23 min"/>
    <n v="1.3833333333333333"/>
    <s v="R"/>
  </r>
  <r>
    <n v="853"/>
    <x v="844"/>
    <n v="1993"/>
    <s v="TriStar Pictures"/>
    <n v="26000000"/>
    <n v="143433"/>
    <n v="77446440"/>
    <n v="129232000"/>
    <n v="206678440"/>
    <n v="180678440"/>
    <d v="1993-12-24T00:00:00"/>
    <s v="Drama"/>
    <s v="2 hr 5 min"/>
    <n v="2.0833333333333335"/>
    <s v="PG-13"/>
  </r>
  <r>
    <n v="854"/>
    <x v="845"/>
    <n v="2021"/>
    <s v="Warner Bros."/>
    <m/>
    <n v="24104332"/>
    <n v="65631050"/>
    <n v="140800000"/>
    <n v="206431050"/>
    <m/>
    <d v="1993-12-24T00:00:00"/>
    <s v="Drama"/>
    <s v="2 hr 5 min"/>
    <n v="2.0833333333333335"/>
    <s v="PG-13"/>
  </r>
  <r>
    <n v="855"/>
    <x v="846"/>
    <n v="1999"/>
    <s v="Paramount Pictures"/>
    <n v="100000000"/>
    <n v="30060467"/>
    <n v="101071502"/>
    <n v="105000000"/>
    <n v="206071502"/>
    <n v="106071502"/>
    <d v="1999-11-19T00:00:00"/>
    <s v="Fantasy|Horror|Mystery"/>
    <s v="1 hr 45 min"/>
    <n v="1.75"/>
    <s v="R"/>
  </r>
  <r>
    <n v="856"/>
    <x v="847"/>
    <n v="2006"/>
    <s v="Sony Pictures Entertainment (SPE)"/>
    <n v="85000000"/>
    <n v="12778913"/>
    <n v="63224849"/>
    <n v="142625320"/>
    <n v="205850169"/>
    <n v="120850169"/>
    <d v="2006-12-05T00:00:00"/>
    <s v="Comedy|Romance"/>
    <s v="2 hr 16 min"/>
    <n v="2.2666666666666666"/>
    <s v="PG-13"/>
  </r>
  <r>
    <n v="857"/>
    <x v="56"/>
    <n v="1967"/>
    <s v="Walt Disney Studios Motion Pictures"/>
    <n v="85000000"/>
    <m/>
    <n v="141843612"/>
    <n v="64000000"/>
    <n v="205843612"/>
    <n v="120843612"/>
    <d v="2006-12-05T00:00:00"/>
    <s v="Comedy|Romance"/>
    <s v="2 hr 16 min"/>
    <n v="2.2666666666666666"/>
    <s v="PG-13"/>
  </r>
  <r>
    <n v="858"/>
    <x v="848"/>
    <n v="2021"/>
    <s v="Well Go USA Entertainment"/>
    <m/>
    <n v="101926"/>
    <n v="385305"/>
    <n v="205457088"/>
    <n v="205842393"/>
    <m/>
    <d v="2006-12-05T00:00:00"/>
    <s v="Comedy|Romance"/>
    <s v="2 hr 16 min"/>
    <n v="2.2666666666666666"/>
    <s v="PG-13"/>
  </r>
  <r>
    <n v="859"/>
    <x v="849"/>
    <n v="2016"/>
    <s v="Focus Features"/>
    <n v="60000000"/>
    <n v="21635601"/>
    <n v="62524260"/>
    <n v="143230187"/>
    <n v="205754447"/>
    <n v="145754447"/>
    <d v="2016-03-02T00:00:00"/>
    <s v="Action|Thriller"/>
    <s v="1 hr 39 min"/>
    <n v="1.65"/>
    <s v="R"/>
  </r>
  <r>
    <n v="860"/>
    <x v="850"/>
    <n v="2006"/>
    <s v="Universal Pictures"/>
    <n v="52000000"/>
    <n v="39172785"/>
    <n v="118703275"/>
    <n v="86964935"/>
    <n v="205668210"/>
    <n v="153668210"/>
    <d v="2006-06-02T00:00:00"/>
    <s v="Comedy|Drama|Romance"/>
    <s v="1 hr 46 min"/>
    <n v="1.7666666666666666"/>
    <s v="PG-13"/>
  </r>
  <r>
    <n v="861"/>
    <x v="851"/>
    <n v="2013"/>
    <s v="Magnolia Pictures"/>
    <m/>
    <n v="7456"/>
    <n v="18058"/>
    <n v="205619125"/>
    <n v="205637183"/>
    <m/>
    <d v="2006-06-02T00:00:00"/>
    <s v="Comedy|Drama|Romance"/>
    <s v="1 hr 46 min"/>
    <n v="1.7666666666666666"/>
    <s v="PG-13"/>
  </r>
  <r>
    <n v="862"/>
    <x v="852"/>
    <n v="2009"/>
    <s v="Sony Pictures Entertainment (SPE)"/>
    <n v="38000000"/>
    <n v="27605576"/>
    <n v="88915214"/>
    <n v="116684179"/>
    <n v="205599393"/>
    <n v="167599393"/>
    <d v="2009-02-26T00:00:00"/>
    <s v="Comedy|Romance"/>
    <s v="1 hr 36 min"/>
    <n v="1.6"/>
    <s v="R"/>
  </r>
  <r>
    <n v="863"/>
    <x v="853"/>
    <n v="1991"/>
    <s v="Warner Bros."/>
    <m/>
    <n v="5223658"/>
    <n v="70405498"/>
    <n v="135000000"/>
    <n v="205405498"/>
    <m/>
    <d v="2009-02-26T00:00:00"/>
    <s v="Comedy|Romance"/>
    <s v="1 hr 36 min"/>
    <n v="1.6"/>
    <s v="R"/>
  </r>
  <r>
    <n v="864"/>
    <x v="854"/>
    <n v="2020"/>
    <s v="Warner Bros."/>
    <n v="84500000"/>
    <n v="33010017"/>
    <n v="84172791"/>
    <n v="121200000"/>
    <n v="205372791"/>
    <n v="120872791"/>
    <d v="2020-02-05T00:00:00"/>
    <s v="Action|Comedy|Crime"/>
    <s v="1 hr 49 min"/>
    <n v="1.8166666666666667"/>
    <s v="R"/>
  </r>
  <r>
    <n v="865"/>
    <x v="855"/>
    <n v="2013"/>
    <s v="Sony Pictures Entertainment (SPE)"/>
    <n v="150000000"/>
    <n v="24852258"/>
    <n v="73103784"/>
    <n v="132262953"/>
    <n v="205366737"/>
    <n v="55366737"/>
    <d v="2013-06-27T00:00:00"/>
    <s v="Action|Drama|Thriller"/>
    <s v="2 hr 11 min"/>
    <n v="2.1833333333333331"/>
    <s v="PG-13"/>
  </r>
  <r>
    <n v="866"/>
    <x v="856"/>
    <n v="2017"/>
    <s v="Universal Pictures"/>
    <n v="22000000"/>
    <n v="18222810"/>
    <n v="64508620"/>
    <n v="140527199"/>
    <n v="205035819"/>
    <n v="183035819"/>
    <d v="2017-01-19T00:00:00"/>
    <s v="Adventure|Comedy|Drama|Family|Fantasy"/>
    <s v="1 hr 40 min"/>
    <n v="1.6666666666666665"/>
    <s v="PG"/>
  </r>
  <r>
    <n v="867"/>
    <x v="857"/>
    <n v="2008"/>
    <s v="Walt Disney Studios Motion Pictures"/>
    <m/>
    <n v="3585852"/>
    <n v="15743471"/>
    <n v="189177411"/>
    <n v="204920882"/>
    <m/>
    <d v="2017-01-19T00:00:00"/>
    <s v="Adventure|Comedy|Drama|Family|Fantasy"/>
    <s v="1 hr 40 min"/>
    <n v="1.6666666666666665"/>
    <s v="PG"/>
  </r>
  <r>
    <n v="868"/>
    <x v="858"/>
    <n v="2005"/>
    <s v="Sony Pictures Entertainment (SPE)"/>
    <n v="100000000"/>
    <n v="14383515"/>
    <n v="110332737"/>
    <n v="94349162"/>
    <n v="204681899"/>
    <n v="104681899"/>
    <d v="2005-12-21T00:00:00"/>
    <s v="Comedy|Crime"/>
    <s v="1 hr 30 min"/>
    <n v="1.5"/>
    <s v="PG-13"/>
  </r>
  <r>
    <n v="869"/>
    <x v="859"/>
    <n v="2010"/>
    <s v="Sony Pictures Entertainment (SPE)"/>
    <n v="60000000"/>
    <n v="23104523"/>
    <n v="80574010"/>
    <n v="124020006"/>
    <n v="204594016"/>
    <n v="144594016"/>
    <d v="2010-08-13T00:00:00"/>
    <s v="Biography|Drama|Romance"/>
    <s v="2 hr 13 min"/>
    <n v="2.2166666666666668"/>
    <s v="PG-13"/>
  </r>
  <r>
    <n v="870"/>
    <x v="860"/>
    <n v="2019"/>
    <s v="United Artists Releasing"/>
    <n v="24000000"/>
    <n v="30300007"/>
    <n v="100723831"/>
    <n v="103670352"/>
    <n v="204394183"/>
    <n v="180394183"/>
    <d v="2019-10-11T00:00:00"/>
    <s v="Animation|Comedy|Family|Fantasy|Horror"/>
    <s v="1 hr 26 min"/>
    <n v="1.4333333333333333"/>
    <s v="PG"/>
  </r>
  <r>
    <n v="871"/>
    <x v="861"/>
    <n v="2021"/>
    <s v="Sony Pictures Entertainment (SPE)"/>
    <m/>
    <n v="44008406"/>
    <n v="129360575"/>
    <n v="74973880"/>
    <n v="204334455"/>
    <m/>
    <d v="2019-10-11T00:00:00"/>
    <s v="Animation|Comedy|Family|Fantasy|Horror"/>
    <s v="1 hr 26 min"/>
    <n v="1.4333333333333333"/>
    <s v="PG"/>
  </r>
  <r>
    <n v="872"/>
    <x v="862"/>
    <n v="2008"/>
    <s v="Sony Pictures Entertainment (SPE)"/>
    <n v="90000000"/>
    <n v="38531374"/>
    <n v="100018837"/>
    <n v="104294563"/>
    <n v="204313400"/>
    <n v="114313400"/>
    <d v="2008-06-05T00:00:00"/>
    <s v="Action|Comedy"/>
    <s v="1 hr 53 min"/>
    <n v="1.8833333333333333"/>
    <s v="PG-13"/>
  </r>
  <r>
    <n v="873"/>
    <x v="863"/>
    <n v="2023"/>
    <s v="Warner Bros."/>
    <m/>
    <n v="32603336"/>
    <n v="69222000"/>
    <n v="135000000"/>
    <n v="204222000"/>
    <m/>
    <d v="2008-06-05T00:00:00"/>
    <s v="Action|Comedy"/>
    <s v="1 hr 53 min"/>
    <n v="1.8833333333333333"/>
    <s v="PG-13"/>
  </r>
  <r>
    <n v="874"/>
    <x v="864"/>
    <n v="2007"/>
    <s v="New Line Cinema"/>
    <m/>
    <n v="27800000"/>
    <n v="118946291"/>
    <n v="84681462"/>
    <n v="203627753"/>
    <m/>
    <d v="2008-06-05T00:00:00"/>
    <s v="Action|Comedy"/>
    <s v="1 hr 53 min"/>
    <n v="1.8833333333333333"/>
    <s v="PG-13"/>
  </r>
  <r>
    <n v="875"/>
    <x v="865"/>
    <n v="2004"/>
    <s v="Walt Disney Studios Motion Pictures"/>
    <n v="120000000"/>
    <n v="15193907"/>
    <n v="51882244"/>
    <n v="151685613"/>
    <n v="203567857"/>
    <n v="83567857"/>
    <d v="2004-07-07T00:00:00"/>
    <s v="Action|Adventure|Drama|History|War"/>
    <s v="2 hr 6 min"/>
    <n v="2.1"/>
    <s v="PG-13"/>
  </r>
  <r>
    <n v="876"/>
    <x v="866"/>
    <n v="2010"/>
    <s v="Warner Bros."/>
    <n v="80000000"/>
    <n v="16411322"/>
    <n v="100246011"/>
    <n v="103263363"/>
    <n v="203509374"/>
    <n v="123509374"/>
    <d v="2010-12-17T00:00:00"/>
    <s v="Adventure|Animation|Comedy|Family"/>
    <s v="1 hr 21 min"/>
    <n v="1.35"/>
    <s v="PG"/>
  </r>
  <r>
    <n v="877"/>
    <x v="867"/>
    <n v="2015"/>
    <s v="Universal Pictures"/>
    <n v="55000000"/>
    <n v="7222035"/>
    <n v="43482270"/>
    <n v="159945314"/>
    <n v="203427584"/>
    <n v="148427584"/>
    <d v="2015-09-10T00:00:00"/>
    <s v="Action|Adventure|Biography|Drama|Thriller"/>
    <s v="2 hr 1 min"/>
    <n v="2.0166666666666666"/>
    <s v="PG-13"/>
  </r>
  <r>
    <n v="878"/>
    <x v="868"/>
    <n v="2001"/>
    <s v="Paramount Pictures"/>
    <n v="68000000"/>
    <n v="25015518"/>
    <n v="100618344"/>
    <n v="102769997"/>
    <n v="203388341"/>
    <n v="135388341"/>
    <d v="2001-12-14T00:00:00"/>
    <s v="Fantasy|Mystery|Romance|Sci-Fi|Thriller"/>
    <s v="2 hr 16 min"/>
    <n v="2.2666666666666666"/>
    <s v="R"/>
  </r>
  <r>
    <n v="879"/>
    <x v="869"/>
    <n v="2016"/>
    <s v="Paramount Pictures"/>
    <n v="47000000"/>
    <n v="24074047"/>
    <n v="100546139"/>
    <n v="102842047"/>
    <n v="203388186"/>
    <n v="156388186"/>
    <d v="2016-11-10T00:00:00"/>
    <s v="Drama|Mystery|Sci-Fi"/>
    <s v="1 hr 56 min"/>
    <n v="1.9333333333333333"/>
    <s v="PG-13"/>
  </r>
  <r>
    <n v="880"/>
    <x v="870"/>
    <n v="2014"/>
    <s v="Walt Disney Studios Motion Pictures"/>
    <n v="66000000"/>
    <n v="17844939"/>
    <n v="43577636"/>
    <n v="159700000"/>
    <n v="203277636"/>
    <n v="137277636"/>
    <d v="2014-03-12T00:00:00"/>
    <s v="Action|Adventure|Crime|Thriller"/>
    <s v="2 hr 12 min"/>
    <n v="2.2000000000000002"/>
    <s v="PG-13"/>
  </r>
  <r>
    <n v="881"/>
    <x v="871"/>
    <n v="2004"/>
    <s v="Twentieth Century Fox"/>
    <n v="50000000"/>
    <n v="21727611"/>
    <n v="75369589"/>
    <n v="127802828"/>
    <n v="203172417"/>
    <n v="153172417"/>
    <d v="2004-06-11T00:00:00"/>
    <s v="Adventure|Animation|Comedy|Family|Fantasy"/>
    <s v="1 hr 20 min"/>
    <n v="1.3333333333333333"/>
    <s v="PG"/>
  </r>
  <r>
    <n v="882"/>
    <x v="872"/>
    <n v="1998"/>
    <s v="Universal Pictures"/>
    <n v="90000000"/>
    <n v="25262280"/>
    <n v="135026902"/>
    <n v="67266000"/>
    <n v="202292902"/>
    <n v="112292902"/>
    <d v="1998-12-25T00:00:00"/>
    <s v="Biography|Comedy|Drama|Romance"/>
    <s v="1 hr 55 min"/>
    <n v="1.9166666666666665"/>
    <s v="PG-13"/>
  </r>
  <r>
    <n v="883"/>
    <x v="248"/>
    <n v="1990"/>
    <s v="New Line Cinema"/>
    <n v="13500000"/>
    <n v="25398367"/>
    <n v="135384756"/>
    <n v="66700000"/>
    <n v="202084756"/>
    <n v="188584756"/>
    <d v="1990-03-30T00:00:00"/>
    <s v="Action|Adventure|Comedy|Family|Sci-Fi"/>
    <s v="1 hr 33 min"/>
    <n v="1.55"/>
    <s v="NA"/>
  </r>
  <r>
    <n v="884"/>
    <x v="873"/>
    <n v="1990"/>
    <s v="Universal Pictures"/>
    <n v="15000000"/>
    <n v="7918560"/>
    <n v="91457688"/>
    <n v="110500000"/>
    <n v="201957688"/>
    <n v="186957688"/>
    <d v="1990-12-22T00:00:00"/>
    <s v="Action|Comedy|Crime"/>
    <s v="1 hr 51 min"/>
    <n v="1.85"/>
    <s v="NA"/>
  </r>
  <r>
    <n v="885"/>
    <x v="874"/>
    <n v="2015"/>
    <s v="Universal Pictures"/>
    <n v="28000000"/>
    <n v="60200180"/>
    <n v="161197785"/>
    <n v="40437206"/>
    <n v="201634991"/>
    <n v="173634991"/>
    <d v="2015-08-14T00:00:00"/>
    <s v="Biography|Drama|History|Music"/>
    <s v="2 hr 27 min"/>
    <n v="2.4500000000000002"/>
    <s v="R"/>
  </r>
  <r>
    <n v="886"/>
    <x v="875"/>
    <n v="2012"/>
    <s v="Sony Pictures Entertainment (SPE)"/>
    <n v="42000000"/>
    <n v="36302612"/>
    <n v="138447667"/>
    <n v="63137661"/>
    <n v="201585328"/>
    <n v="159585328"/>
    <d v="2012-03-15T00:00:00"/>
    <s v="Action|Comedy|Crime"/>
    <s v="1 hr 49 min"/>
    <n v="1.8166666666666667"/>
    <s v="R"/>
  </r>
  <r>
    <n v="887"/>
    <x v="876"/>
    <n v="2008"/>
    <s v="United Artists"/>
    <n v="75000000"/>
    <n v="21027007"/>
    <n v="83077833"/>
    <n v="118467684"/>
    <n v="201545517"/>
    <n v="126545517"/>
    <d v="2008-12-25T00:00:00"/>
    <s v="Drama|History|Thriller|War"/>
    <s v="2 hr 1 min"/>
    <n v="2.0166666666666666"/>
    <s v="PG-13"/>
  </r>
  <r>
    <n v="888"/>
    <x v="877"/>
    <n v="2006"/>
    <s v="Sony Pictures Entertainment (SPE)"/>
    <n v="85000000"/>
    <n v="23624548"/>
    <n v="85105259"/>
    <n v="115706430"/>
    <n v="200811689"/>
    <n v="115811689"/>
    <d v="2006-09-29T00:00:00"/>
    <s v="Adventure|Animation|Comedy|Family"/>
    <s v="1 hr 26 min"/>
    <n v="1.4333333333333333"/>
    <s v="PG"/>
  </r>
  <r>
    <n v="889"/>
    <x v="878"/>
    <n v="2001"/>
    <s v="Warner Bros."/>
    <n v="60000000"/>
    <n v="21707617"/>
    <n v="93385515"/>
    <n v="107301977"/>
    <n v="200687492"/>
    <n v="140687492"/>
    <d v="2001-07-04T00:00:00"/>
    <s v="Action|Adventure|Comedy|Family|Fantasy"/>
    <s v="1 hr 27 min"/>
    <n v="1.45"/>
    <s v="PG"/>
  </r>
  <r>
    <n v="890"/>
    <x v="879"/>
    <n v="1990"/>
    <s v="Paramount Pictures"/>
    <n v="30000000"/>
    <n v="17161835"/>
    <n v="122012643"/>
    <n v="78500000"/>
    <n v="200512643"/>
    <n v="170512643"/>
    <d v="1990-03-02T00:00:00"/>
    <s v="Action|Adventure|Thriller"/>
    <s v="2 hr 15 min"/>
    <n v="2.25"/>
    <s v="NA"/>
  </r>
  <r>
    <n v="891"/>
    <x v="880"/>
    <n v="2013"/>
    <s v="Twentieth Century Fox"/>
    <n v="90000000"/>
    <n v="14401054"/>
    <n v="68559554"/>
    <n v="131290761"/>
    <n v="199850315"/>
    <n v="109850315"/>
    <d v="2013-08-07T00:00:00"/>
    <s v="Adventure|Family|Fantasy"/>
    <s v="1 hr 46 min"/>
    <n v="1.7666666666666666"/>
    <s v="PG"/>
  </r>
  <r>
    <n v="892"/>
    <x v="881"/>
    <n v="2019"/>
    <s v="Warner Bros."/>
    <n v="99000000"/>
    <n v="34115335"/>
    <n v="105956290"/>
    <n v="93646912"/>
    <n v="199603202"/>
    <n v="100603202"/>
    <d v="2019-02-06T00:00:00"/>
    <s v="Action|Adventure|Animation|Comedy|Family|Fantasy|Musical|Sci-Fi"/>
    <s v="1 hr 47 min"/>
    <n v="1.7833333333333332"/>
    <s v="PG"/>
  </r>
  <r>
    <n v="893"/>
    <x v="882"/>
    <n v="2002"/>
    <s v="Warner Bros."/>
    <n v="60000000"/>
    <n v="14328494"/>
    <n v="93354851"/>
    <n v="105688620"/>
    <n v="199043471"/>
    <n v="139043471"/>
    <d v="2002-12-20T00:00:00"/>
    <s v="Comedy|Romance"/>
    <s v="1 hr 41 min"/>
    <n v="1.6833333333333333"/>
    <s v="PG-13"/>
  </r>
  <r>
    <n v="894"/>
    <x v="883"/>
    <n v="2010"/>
    <s v="Summit Entertainment"/>
    <n v="58000000"/>
    <n v="21761408"/>
    <n v="90380162"/>
    <n v="108626225"/>
    <n v="199006387"/>
    <n v="141006387"/>
    <d v="2010-10-14T00:00:00"/>
    <s v="Action|Comedy|Crime|Thriller"/>
    <s v="1 hr 51 min"/>
    <n v="1.85"/>
    <s v="PG-13"/>
  </r>
  <r>
    <n v="895"/>
    <x v="884"/>
    <n v="2020"/>
    <s v="NA"/>
    <n v="58000000"/>
    <m/>
    <n v="198921659"/>
    <n v="198921659"/>
    <n v="199006387"/>
    <n v="141006387"/>
    <d v="2010-10-14T00:00:00"/>
    <s v="Action|Comedy|Crime|Thriller"/>
    <s v="1 hr 51 min"/>
    <n v="1.85"/>
    <s v="PG-13"/>
  </r>
  <r>
    <n v="896"/>
    <x v="885"/>
    <n v="1998"/>
    <s v="Warner Bros."/>
    <m/>
    <n v="15369048"/>
    <n v="78685114"/>
    <n v="120000000"/>
    <n v="198685114"/>
    <m/>
    <d v="2010-10-14T00:00:00"/>
    <s v="Action|Comedy|Crime|Thriller"/>
    <s v="1 hr 51 min"/>
    <n v="1.85"/>
    <s v="PG-13"/>
  </r>
  <r>
    <n v="897"/>
    <x v="886"/>
    <n v="2005"/>
    <s v="Walt Disney Studios Motion Pictures"/>
    <n v="56000000"/>
    <n v="30552694"/>
    <n v="113086868"/>
    <n v="85550000"/>
    <n v="198636868"/>
    <n v="142636868"/>
    <d v="2005-03-04T00:00:00"/>
    <s v="Action|Comedy|Drama|Family"/>
    <s v="1 hr 35 min"/>
    <n v="1.5833333333333335"/>
    <s v="PG"/>
  </r>
  <r>
    <n v="898"/>
    <x v="887"/>
    <n v="2004"/>
    <s v="Sony Pictures Entertainment (SPE)"/>
    <n v="75000000"/>
    <n v="39852237"/>
    <n v="120908074"/>
    <n v="77612860"/>
    <n v="198520934"/>
    <n v="123520934"/>
    <d v="2004-02-13T00:00:00"/>
    <s v="Comedy|Drama|Romance"/>
    <s v="1 hr 39 min"/>
    <n v="1.65"/>
    <s v="PG-13"/>
  </r>
  <r>
    <n v="899"/>
    <x v="626"/>
    <n v="2012"/>
    <s v="Sony Pictures Entertainment (SPE)"/>
    <n v="125000000"/>
    <n v="25577758"/>
    <n v="58877969"/>
    <n v="139589199"/>
    <n v="198467168"/>
    <n v="73467168"/>
    <d v="2012-08-02T00:00:00"/>
    <s v="Action|Adventure|Sci-Fi|Thriller"/>
    <s v="1 hr 58 min"/>
    <n v="1.9666666666666668"/>
    <s v="PG-13"/>
  </r>
  <r>
    <n v="900"/>
    <x v="888"/>
    <n v="2018"/>
    <s v="Well Go USA Entertainment"/>
    <m/>
    <n v="263412"/>
    <n v="670883"/>
    <n v="197655467"/>
    <n v="198326350"/>
    <m/>
    <d v="2012-08-02T00:00:00"/>
    <s v="Action|Adventure|Sci-Fi|Thriller"/>
    <s v="1 hr 58 min"/>
    <n v="1.9666666666666668"/>
    <s v="PG-13"/>
  </r>
  <r>
    <n v="901"/>
    <x v="889"/>
    <n v="2012"/>
    <s v="Lionsgate"/>
    <m/>
    <n v="143818"/>
    <n v="19019882"/>
    <n v="179067330"/>
    <n v="198087212"/>
    <m/>
    <d v="2012-08-02T00:00:00"/>
    <s v="Action|Adventure|Sci-Fi|Thriller"/>
    <s v="1 hr 58 min"/>
    <n v="1.9666666666666668"/>
    <s v="PG-13"/>
  </r>
  <r>
    <n v="902"/>
    <x v="890"/>
    <n v="2012"/>
    <s v="AMC Theaters"/>
    <m/>
    <n v="32206"/>
    <n v="57387"/>
    <n v="197700000"/>
    <n v="197757387"/>
    <m/>
    <d v="2012-08-02T00:00:00"/>
    <s v="Action|Adventure|Sci-Fi|Thriller"/>
    <s v="1 hr 58 min"/>
    <n v="1.9666666666666668"/>
    <s v="PG-13"/>
  </r>
  <r>
    <n v="903"/>
    <x v="891"/>
    <n v="2018"/>
    <s v="Walt Disney Studios Motion Pictures"/>
    <n v="75000000"/>
    <n v="24585139"/>
    <n v="99215042"/>
    <n v="98529335"/>
    <n v="197744377"/>
    <n v="122744377"/>
    <d v="2018-08-01T00:00:00"/>
    <s v="Adventure|Comedy|Drama|Family|Fantasy|Musical"/>
    <s v="1 hr 44 min"/>
    <n v="1.7333333333333334"/>
    <s v="PG"/>
  </r>
  <r>
    <n v="904"/>
    <x v="892"/>
    <n v="2013"/>
    <s v="Warner Bros."/>
    <n v="195000000"/>
    <n v="27202226"/>
    <n v="65187603"/>
    <n v="132500000"/>
    <n v="197687603"/>
    <n v="2687603"/>
    <d v="2013-02-28T00:00:00"/>
    <s v="Action|Adventure|Fantasy"/>
    <s v="1 hr 54 min"/>
    <n v="1.9"/>
    <s v="PG-13"/>
  </r>
  <r>
    <n v="905"/>
    <x v="893"/>
    <n v="2017"/>
    <s v="Sony Pictures Entertainment (SPE)"/>
    <n v="60000000"/>
    <n v="13210449"/>
    <n v="45020282"/>
    <n v="152163264"/>
    <n v="197183546"/>
    <n v="137183546"/>
    <d v="2017-03-29T00:00:00"/>
    <s v="Adventure|Animation|Comedy|Family|Fantasy"/>
    <s v="1 hr 30 min"/>
    <n v="1.5"/>
    <s v="PG"/>
  </r>
  <r>
    <n v="906"/>
    <x v="894"/>
    <n v="2021"/>
    <s v="NA"/>
    <n v="60000000"/>
    <m/>
    <n v="197143218"/>
    <n v="197143218"/>
    <n v="197183546"/>
    <n v="137183546"/>
    <d v="2017-03-29T00:00:00"/>
    <s v="Adventure|Animation|Comedy|Family|Fantasy"/>
    <s v="1 hr 30 min"/>
    <n v="1.5"/>
    <s v="PG"/>
  </r>
  <r>
    <n v="907"/>
    <x v="895"/>
    <n v="2003"/>
    <s v="Dimension Films"/>
    <n v="38000000"/>
    <n v="32500000"/>
    <n v="111761982"/>
    <n v="85339696"/>
    <n v="197101678"/>
    <n v="159101678"/>
    <d v="2003-07-25T00:00:00"/>
    <s v="Action|Adventure|Comedy|Family|Sci-Fi"/>
    <s v="1 hr 24 min"/>
    <n v="1.4"/>
    <s v="PG"/>
  </r>
  <r>
    <n v="908"/>
    <x v="896"/>
    <n v="2002"/>
    <s v="Sony Pictures Entertainment (SPE)"/>
    <n v="48000000"/>
    <n v="30056751"/>
    <n v="96397334"/>
    <n v="100682212"/>
    <n v="197079546"/>
    <n v="149079546"/>
    <d v="2002-03-29T00:00:00"/>
    <s v="Crime|Drama|Thriller"/>
    <s v="1 hr 52 min"/>
    <n v="1.8666666666666667"/>
    <s v="R"/>
  </r>
  <r>
    <n v="909"/>
    <x v="897"/>
    <n v="2014"/>
    <s v="Twentieth Century Fox"/>
    <n v="40000000"/>
    <n v="24763752"/>
    <n v="83911193"/>
    <n v="112799203"/>
    <n v="196710396"/>
    <n v="156710396"/>
    <d v="2014-04-17T00:00:00"/>
    <s v="Comedy|Romance"/>
    <s v="1 hr 49 min"/>
    <n v="1.8166666666666667"/>
    <s v="PG-13"/>
  </r>
  <r>
    <n v="910"/>
    <x v="898"/>
    <n v="1994"/>
    <s v="Metro-Goldwyn-Mayer (MGM)"/>
    <m/>
    <n v="16651018"/>
    <n v="71567262"/>
    <n v="125000000"/>
    <n v="196567262"/>
    <m/>
    <d v="2014-04-17T00:00:00"/>
    <s v="Comedy|Romance"/>
    <s v="1 hr 49 min"/>
    <n v="1.8166666666666667"/>
    <s v="PG-13"/>
  </r>
  <r>
    <n v="911"/>
    <x v="899"/>
    <n v="2007"/>
    <s v="Paramount Pictures"/>
    <n v="150000000"/>
    <n v="27515871"/>
    <n v="82280579"/>
    <n v="114113166"/>
    <n v="196393745"/>
    <n v="46393745"/>
    <d v="2007-11-14T00:00:00"/>
    <s v="Action|Adventure|Animation|Fantasy"/>
    <s v="1 hr 55 min"/>
    <n v="1.9166666666666665"/>
    <s v="PG-13"/>
  </r>
  <r>
    <n v="912"/>
    <x v="900"/>
    <n v="2012"/>
    <s v="Screen Gems"/>
    <n v="30000000"/>
    <n v="41202458"/>
    <n v="125014030"/>
    <n v="71100540"/>
    <n v="196114570"/>
    <n v="166114570"/>
    <d v="2012-02-09T00:00:00"/>
    <s v="Drama|Romance"/>
    <s v="1 hr 44 min"/>
    <n v="1.7333333333333334"/>
    <s v="PG-13"/>
  </r>
  <r>
    <n v="913"/>
    <x v="901"/>
    <n v="2003"/>
    <s v="Revolution Studios"/>
    <n v="75000000"/>
    <n v="42220847"/>
    <n v="135645823"/>
    <n v="60100000"/>
    <n v="195745823"/>
    <n v="120745823"/>
    <d v="2003-04-11T00:00:00"/>
    <s v="Comedy"/>
    <s v="1 hr 46 min"/>
    <n v="1.7666666666666666"/>
    <s v="PG-13"/>
  </r>
  <r>
    <n v="914"/>
    <x v="902"/>
    <n v="2008"/>
    <s v="DreamWorks"/>
    <n v="92000000"/>
    <n v="25812796"/>
    <n v="110515313"/>
    <n v="85187650"/>
    <n v="195702963"/>
    <n v="103702963"/>
    <d v="2008-08-13T00:00:00"/>
    <s v="Action|Comedy|War"/>
    <s v="1 hr 47 min"/>
    <n v="1.7833333333333332"/>
    <s v="R"/>
  </r>
  <r>
    <n v="915"/>
    <x v="903"/>
    <n v="2019"/>
    <s v="Paramount Pictures"/>
    <n v="40000000"/>
    <n v="25725722"/>
    <n v="96368160"/>
    <n v="98952240"/>
    <n v="195320400"/>
    <n v="155320400"/>
    <d v="2019-05-24T00:00:00"/>
    <s v="Biography|Drama|Music"/>
    <s v="2 hr 1 min"/>
    <n v="2.0166666666666666"/>
    <s v="R"/>
  </r>
  <r>
    <n v="916"/>
    <x v="904"/>
    <n v="1993"/>
    <s v="Warner Bros."/>
    <m/>
    <n v="16864404"/>
    <n v="100768056"/>
    <n v="94500000"/>
    <n v="195268056"/>
    <m/>
    <d v="2019-05-24T00:00:00"/>
    <s v="Biography|Drama|Music"/>
    <s v="2 hr 1 min"/>
    <n v="2.0166666666666666"/>
    <s v="R"/>
  </r>
  <r>
    <n v="917"/>
    <x v="905"/>
    <n v="2017"/>
    <s v="Fox Searchlight"/>
    <m/>
    <n v="166564"/>
    <n v="63859435"/>
    <n v="131384029"/>
    <n v="195243464"/>
    <m/>
    <d v="2019-05-24T00:00:00"/>
    <s v="Biography|Drama|Music"/>
    <s v="2 hr 1 min"/>
    <n v="2.0166666666666666"/>
    <s v="R"/>
  </r>
  <r>
    <n v="918"/>
    <x v="906"/>
    <n v="2016"/>
    <s v="Walt Disney Studios Motion Pictures"/>
    <n v="140000000"/>
    <n v="18775350"/>
    <n v="55483770"/>
    <n v="139759641"/>
    <n v="195243411"/>
    <n v="55243411"/>
    <d v="2016-06-30T00:00:00"/>
    <s v="Adventure|Family|Fantasy"/>
    <s v="1 hr 57 min"/>
    <n v="1.95"/>
    <s v="PG"/>
  </r>
  <r>
    <n v="919"/>
    <x v="907"/>
    <n v="2019"/>
    <s v="Focus Features"/>
    <n v="13000000"/>
    <n v="31033665"/>
    <n v="96853865"/>
    <n v="97840860"/>
    <n v="194694725"/>
    <n v="181694725"/>
    <d v="2019-09-12T00:00:00"/>
    <s v="Drama|Romance"/>
    <s v="2 hr 2 min"/>
    <n v="2.0333333333333332"/>
    <s v="PG"/>
  </r>
  <r>
    <n v="920"/>
    <x v="908"/>
    <n v="2015"/>
    <s v="Warner Bros."/>
    <n v="35000000"/>
    <n v="17728313"/>
    <n v="75764672"/>
    <n v="118800000"/>
    <n v="194564672"/>
    <n v="159564672"/>
    <d v="2015-09-24T00:00:00"/>
    <s v="Comedy|Drama"/>
    <s v="2 hr 1 min"/>
    <n v="2.0166666666666666"/>
    <s v="PG-13"/>
  </r>
  <r>
    <n v="921"/>
    <x v="909"/>
    <n v="2005"/>
    <s v="DreamWorks Distribution"/>
    <n v="30000000"/>
    <n v="16025987"/>
    <n v="56110897"/>
    <n v="138026506"/>
    <n v="194137403"/>
    <n v="164137403"/>
    <d v="2005-09-15T00:00:00"/>
    <s v="Adventure|Animation|Comedy|Family|Fantasy|Mystery|Sci-Fi"/>
    <s v="1 hr 25 min"/>
    <n v="1.4166666666666667"/>
    <s v="NA"/>
  </r>
  <r>
    <n v="922"/>
    <x v="910"/>
    <n v="2011"/>
    <s v="Walt Disney Studios Motion Pictures"/>
    <m/>
    <n v="25356909"/>
    <n v="99967670"/>
    <n v="94000000"/>
    <n v="193967670"/>
    <m/>
    <d v="2005-09-15T00:00:00"/>
    <s v="Adventure|Animation|Comedy|Family|Fantasy|Mystery|Sci-Fi"/>
    <s v="1 hr 25 min"/>
    <n v="1.4166666666666667"/>
    <s v="NA"/>
  </r>
  <r>
    <n v="923"/>
    <x v="911"/>
    <n v="2002"/>
    <s v="Paramount Pictures"/>
    <n v="68000000"/>
    <n v="31178526"/>
    <n v="118907036"/>
    <n v="75014336"/>
    <n v="193921372"/>
    <n v="125921372"/>
    <d v="2002-05-31T00:00:00"/>
    <s v="Action|Drama|Thriller|War"/>
    <s v="2 hr 4 min"/>
    <n v="2.0666666666666669"/>
    <s v="PG-13"/>
  </r>
  <r>
    <n v="924"/>
    <x v="912"/>
    <n v="2002"/>
    <s v="Miramax"/>
    <n v="100000000"/>
    <n v="9100000"/>
    <n v="77812000"/>
    <n v="115960504"/>
    <n v="193772504"/>
    <n v="93772504"/>
    <d v="2002-12-20T00:00:00"/>
    <s v="Crime|Drama"/>
    <s v="2 hr 47 min"/>
    <n v="2.7833333333333332"/>
    <s v="R"/>
  </r>
  <r>
    <n v="925"/>
    <x v="913"/>
    <n v="2017"/>
    <s v="Twentieth Century Fox"/>
    <n v="50000000"/>
    <n v="526011"/>
    <n v="81903458"/>
    <n v="111861206"/>
    <n v="193764664"/>
    <n v="143764664"/>
    <d v="2017-12-22T00:00:00"/>
    <s v="Biography|Drama|History|Thriller|War"/>
    <s v="1 hr 56 min"/>
    <n v="1.9333333333333333"/>
    <s v="PG-13"/>
  </r>
  <r>
    <n v="926"/>
    <x v="914"/>
    <n v="2016"/>
    <s v="China Lion Film Distribution"/>
    <m/>
    <n v="166391"/>
    <n v="709982"/>
    <n v="192968316"/>
    <n v="193678298"/>
    <m/>
    <d v="2017-12-22T00:00:00"/>
    <s v="Biography|Drama|History|Thriller|War"/>
    <s v="1 hr 56 min"/>
    <n v="1.9333333333333333"/>
    <s v="PG-13"/>
  </r>
  <r>
    <n v="927"/>
    <x v="915"/>
    <n v="2007"/>
    <s v="Paramount Pictures"/>
    <n v="15000"/>
    <n v="77873"/>
    <n v="107918810"/>
    <n v="85436990"/>
    <n v="193355800"/>
    <n v="193340800"/>
    <d v="2009-09-25T00:00:00"/>
    <s v="Horror|Mystery"/>
    <s v="1 hr 26 min"/>
    <n v="1.4333333333333333"/>
    <s v="R"/>
  </r>
  <r>
    <n v="928"/>
    <x v="916"/>
    <n v="2019"/>
    <s v="GKIDS"/>
    <m/>
    <n v="1808533"/>
    <n v="8056636"/>
    <n v="184871072"/>
    <n v="192927708"/>
    <m/>
    <d v="2009-09-25T00:00:00"/>
    <s v="Horror|Mystery"/>
    <s v="1 hr 26 min"/>
    <n v="1.4333333333333333"/>
    <s v="R"/>
  </r>
  <r>
    <n v="929"/>
    <x v="917"/>
    <n v="2022"/>
    <s v="Paramount Pictures"/>
    <m/>
    <n v="30453269"/>
    <n v="105344029"/>
    <n v="87563655"/>
    <n v="192907684"/>
    <m/>
    <d v="2009-09-25T00:00:00"/>
    <s v="Horror|Mystery"/>
    <s v="1 hr 26 min"/>
    <n v="1.4333333333333333"/>
    <s v="R"/>
  </r>
  <r>
    <n v="930"/>
    <x v="918"/>
    <n v="2014"/>
    <s v="Sony Pictures Entertainment (SPE)"/>
    <n v="55000000"/>
    <n v="34137828"/>
    <n v="101530738"/>
    <n v="90800000"/>
    <n v="192330738"/>
    <n v="137330738"/>
    <d v="2014-09-24T00:00:00"/>
    <s v="Action|Crime|Thriller"/>
    <s v="2 hr 12 min"/>
    <n v="2.2000000000000002"/>
    <s v="R"/>
  </r>
  <r>
    <n v="931"/>
    <x v="919"/>
    <n v="2019"/>
    <s v="NA"/>
    <n v="55000000"/>
    <m/>
    <n v="191602146"/>
    <n v="191602146"/>
    <n v="192330738"/>
    <n v="137330738"/>
    <d v="2014-09-24T00:00:00"/>
    <s v="Action|Crime|Thriller"/>
    <s v="2 hr 12 min"/>
    <n v="2.2000000000000002"/>
    <s v="R"/>
  </r>
  <r>
    <n v="932"/>
    <x v="860"/>
    <n v="1991"/>
    <s v="Paramount Pictures"/>
    <n v="30000000"/>
    <n v="24203754"/>
    <n v="113502426"/>
    <n v="78000000"/>
    <n v="191502426"/>
    <n v="161502426"/>
    <d v="1991-11-22T00:00:00"/>
    <s v="Comedy|Fantasy"/>
    <s v="1 hr 39 min"/>
    <n v="1.65"/>
    <s v="NA"/>
  </r>
  <r>
    <n v="933"/>
    <x v="920"/>
    <n v="2005"/>
    <s v="Paramount Pictures"/>
    <n v="82000000"/>
    <n v="47606480"/>
    <n v="158119460"/>
    <n v="33347096"/>
    <n v="191466556"/>
    <n v="109466556"/>
    <d v="2005-05-27T00:00:00"/>
    <s v="Comedy|Crime|Sport"/>
    <s v="1 hr 53 min"/>
    <n v="1.8833333333333333"/>
    <s v="PG-13"/>
  </r>
  <r>
    <n v="934"/>
    <x v="921"/>
    <n v="1994"/>
    <s v="Walt Disney Studios Motion Pictures"/>
    <n v="22000000"/>
    <n v="19321992"/>
    <n v="145539357"/>
    <n v="45000000"/>
    <n v="190539357"/>
    <n v="168539357"/>
    <d v="1994-11-11T00:00:00"/>
    <s v="Comedy|Drama|Family|Fantasy"/>
    <s v="1 hr 37 min"/>
    <n v="1.6166666666666667"/>
    <s v="PG"/>
  </r>
  <r>
    <n v="935"/>
    <x v="922"/>
    <n v="2003"/>
    <s v="Twentieth Century Fox"/>
    <n v="40000000"/>
    <n v="27557647"/>
    <n v="138614544"/>
    <n v="51924086"/>
    <n v="190538630"/>
    <n v="150538630"/>
    <d v="2003-12-25T00:00:00"/>
    <s v="Comedy|Family"/>
    <s v="1 hr 38 min"/>
    <n v="1.6333333333333333"/>
    <s v="PG"/>
  </r>
  <r>
    <n v="936"/>
    <x v="923"/>
    <n v="2018"/>
    <s v="Sony Pictures Entertainment (SPE)"/>
    <n v="62000000"/>
    <n v="36011640"/>
    <n v="102084362"/>
    <n v="88315795"/>
    <n v="190400157"/>
    <n v="128400157"/>
    <d v="2018-07-18T00:00:00"/>
    <s v="Action|Crime|Thriller"/>
    <s v="2 hr 1 min"/>
    <n v="2.0166666666666666"/>
    <s v="R"/>
  </r>
  <r>
    <n v="937"/>
    <x v="924"/>
    <n v="2019"/>
    <s v="Universal Pictures"/>
    <n v="75000000"/>
    <n v="20612100"/>
    <n v="61270390"/>
    <n v="129034382"/>
    <n v="190304772"/>
    <n v="115304772"/>
    <d v="2019-09-19T00:00:00"/>
    <s v="Adventure|Animation|Comedy|Family|Fantasy"/>
    <s v="1 hr 37 min"/>
    <n v="1.6166666666666667"/>
    <s v="PG"/>
  </r>
  <r>
    <n v="938"/>
    <x v="925"/>
    <n v="2000"/>
    <s v="Sony Pictures Entertainment (SPE)"/>
    <n v="95000000"/>
    <n v="26414386"/>
    <n v="73209340"/>
    <n v="117004115"/>
    <n v="190213455"/>
    <n v="95213455"/>
    <d v="2000-08-04T00:00:00"/>
    <s v="Action|Horror|Sci-Fi|Thriller"/>
    <s v="1 hr 52 min"/>
    <n v="1.8666666666666667"/>
    <s v="R"/>
  </r>
  <r>
    <n v="939"/>
    <x v="926"/>
    <n v="1995"/>
    <s v="Warner Bros."/>
    <m/>
    <n v="13420387"/>
    <n v="67659560"/>
    <n v="122200000"/>
    <n v="189859560"/>
    <m/>
    <d v="2000-08-04T00:00:00"/>
    <s v="Action|Horror|Sci-Fi|Thriller"/>
    <s v="1 hr 52 min"/>
    <n v="1.8666666666666667"/>
    <s v="R"/>
  </r>
  <r>
    <n v="940"/>
    <x v="927"/>
    <n v="2019"/>
    <s v="CMC Pictures"/>
    <m/>
    <n v="244795"/>
    <n v="609461"/>
    <n v="188786919"/>
    <n v="189396380"/>
    <m/>
    <d v="2000-08-04T00:00:00"/>
    <s v="Action|Horror|Sci-Fi|Thriller"/>
    <s v="1 hr 52 min"/>
    <n v="1.8666666666666667"/>
    <s v="R"/>
  </r>
  <r>
    <n v="941"/>
    <x v="928"/>
    <n v="1998"/>
    <s v="Twentieth Century Fox"/>
    <m/>
    <n v="30138758"/>
    <n v="83898313"/>
    <n v="105278110"/>
    <n v="189176423"/>
    <m/>
    <d v="2000-08-04T00:00:00"/>
    <s v="Action|Horror|Sci-Fi|Thriller"/>
    <s v="1 hr 52 min"/>
    <n v="1.8666666666666667"/>
    <s v="R"/>
  </r>
  <r>
    <n v="942"/>
    <x v="929"/>
    <n v="2014"/>
    <s v="China Lion Film Distribution"/>
    <m/>
    <n v="230204"/>
    <n v="777896"/>
    <n v="188239700"/>
    <n v="189017596"/>
    <m/>
    <d v="2000-08-04T00:00:00"/>
    <s v="Action|Horror|Sci-Fi|Thriller"/>
    <s v="1 hr 52 min"/>
    <n v="1.8666666666666667"/>
    <s v="R"/>
  </r>
  <r>
    <n v="943"/>
    <x v="930"/>
    <n v="1988"/>
    <s v="TriStar Pictures"/>
    <n v="63000000"/>
    <n v="13034238"/>
    <n v="53715611"/>
    <n v="135300000"/>
    <n v="189015611"/>
    <n v="126015611"/>
    <d v="1988-05-25T00:00:00"/>
    <s v="Action|Adventure|Thriller"/>
    <s v="1 hr 42 min"/>
    <n v="1.7"/>
    <s v="NA"/>
  </r>
  <r>
    <n v="944"/>
    <x v="931"/>
    <n v="2023"/>
    <s v="Screen Gems"/>
    <m/>
    <n v="33013036"/>
    <n v="82156962"/>
    <n v="106341657"/>
    <n v="188498619"/>
    <m/>
    <d v="1988-05-25T00:00:00"/>
    <s v="Action|Adventure|Thriller"/>
    <s v="1 hr 42 min"/>
    <n v="1.7"/>
    <s v="NA"/>
  </r>
  <r>
    <n v="945"/>
    <x v="932"/>
    <n v="2013"/>
    <s v="Twentieth Century Fox"/>
    <n v="90000000"/>
    <n v="12765508"/>
    <n v="58236838"/>
    <n v="129896484"/>
    <n v="188133322"/>
    <n v="98133322"/>
    <d v="2013-12-19T00:00:00"/>
    <s v="Adventure|Comedy|Drama|Fantasy|Romance"/>
    <s v="1 hr 54 min"/>
    <n v="1.9"/>
    <s v="PG"/>
  </r>
  <r>
    <n v="946"/>
    <x v="933"/>
    <n v="2018"/>
    <s v="NA"/>
    <n v="90000000"/>
    <m/>
    <n v="188116796"/>
    <n v="188116796"/>
    <n v="188133322"/>
    <n v="98133322"/>
    <d v="2013-12-19T00:00:00"/>
    <s v="Adventure|Comedy|Drama|Fantasy|Romance"/>
    <s v="1 hr 54 min"/>
    <n v="1.9"/>
    <s v="PG"/>
  </r>
  <r>
    <n v="947"/>
    <x v="934"/>
    <n v="1978"/>
    <s v="Universal Pictures"/>
    <m/>
    <n v="9866023"/>
    <n v="81766007"/>
    <n v="106118000"/>
    <n v="187884007"/>
    <m/>
    <d v="2013-12-19T00:00:00"/>
    <s v="Adventure|Comedy|Drama|Fantasy|Romance"/>
    <s v="1 hr 54 min"/>
    <n v="1.9"/>
    <s v="PG"/>
  </r>
  <r>
    <n v="948"/>
    <x v="935"/>
    <n v="2013"/>
    <s v="Fox Searchlight"/>
    <n v="20000000"/>
    <n v="923715"/>
    <n v="56671993"/>
    <n v="131061209"/>
    <n v="187733202"/>
    <n v="167733202"/>
    <d v="2013-10-18T00:00:00"/>
    <s v="Biography|Drama|History"/>
    <s v="2 hr 14 min"/>
    <n v="2.2333333333333334"/>
    <s v="R"/>
  </r>
  <r>
    <n v="949"/>
    <x v="936"/>
    <n v="1995"/>
    <s v="Warner Bros."/>
    <m/>
    <n v="8445656"/>
    <n v="67436818"/>
    <n v="120000000"/>
    <n v="187436818"/>
    <m/>
    <d v="2013-10-18T00:00:00"/>
    <s v="Biography|Drama|History"/>
    <s v="2 hr 14 min"/>
    <n v="2.2333333333333334"/>
    <s v="R"/>
  </r>
  <r>
    <n v="950"/>
    <x v="937"/>
    <n v="2011"/>
    <s v="Twentieth Century Fox"/>
    <n v="55000000"/>
    <n v="18445355"/>
    <n v="68224452"/>
    <n v="119137302"/>
    <n v="187361754"/>
    <n v="132361754"/>
    <d v="2011-06-16T00:00:00"/>
    <s v="Comedy|Family|Fantasy"/>
    <s v="1 hr 34 min"/>
    <n v="1.5666666666666667"/>
    <s v="PG"/>
  </r>
  <r>
    <n v="951"/>
    <x v="938"/>
    <n v="2004"/>
    <s v="Sony Pictures Entertainment (SPE)"/>
    <n v="10000000"/>
    <n v="39128715"/>
    <n v="110359362"/>
    <n v="76921753"/>
    <n v="187281115"/>
    <n v="177281115"/>
    <d v="2004-10-22T00:00:00"/>
    <s v="Horror|Mystery|Thriller"/>
    <s v="1 hr 31 min"/>
    <n v="1.5166666666666666"/>
    <s v="PG-13"/>
  </r>
  <r>
    <n v="952"/>
    <x v="939"/>
    <n v="2022"/>
    <s v="Crunchyroll"/>
    <m/>
    <n v="9340245"/>
    <n v="12775324"/>
    <n v="174395380"/>
    <n v="187170704"/>
    <m/>
    <d v="2004-10-22T00:00:00"/>
    <s v="Horror|Mystery|Thriller"/>
    <s v="1 hr 31 min"/>
    <n v="1.5166666666666666"/>
    <s v="PG-13"/>
  </r>
  <r>
    <n v="953"/>
    <x v="940"/>
    <n v="2007"/>
    <s v="Universal Pictures"/>
    <n v="85000000"/>
    <n v="34233750"/>
    <n v="120059556"/>
    <n v="67074561"/>
    <n v="187134117"/>
    <n v="102134117"/>
    <d v="2007-07-20T00:00:00"/>
    <s v="Comedy|Romance"/>
    <s v="1 hr 55 min"/>
    <n v="1.9166666666666665"/>
    <s v="PG-13"/>
  </r>
  <r>
    <n v="954"/>
    <x v="941"/>
    <n v="1998"/>
    <s v="Walt Disney Studios Motion Pictures"/>
    <m/>
    <n v="13685488"/>
    <n v="75383563"/>
    <n v="111500000"/>
    <n v="186883563"/>
    <m/>
    <d v="2007-07-20T00:00:00"/>
    <s v="Comedy|Romance"/>
    <s v="1 hr 55 min"/>
    <n v="1.9166666666666665"/>
    <s v="PG-13"/>
  </r>
  <r>
    <n v="955"/>
    <x v="942"/>
    <n v="2005"/>
    <s v="Twentieth Century Fox"/>
    <n v="28000000"/>
    <n v="22347341"/>
    <n v="119519402"/>
    <n v="67278584"/>
    <n v="186797986"/>
    <n v="158797986"/>
    <d v="2005-02-02T00:00:00"/>
    <s v="Biography|Drama|Music|Romance"/>
    <s v="2 hr 16 min"/>
    <n v="2.2666666666666666"/>
    <s v="PG-13"/>
  </r>
  <r>
    <n v="956"/>
    <x v="943"/>
    <n v="2015"/>
    <s v="NA"/>
    <n v="28000000"/>
    <m/>
    <n v="186699768"/>
    <n v="186699768"/>
    <n v="186797986"/>
    <n v="158797986"/>
    <d v="2005-02-02T00:00:00"/>
    <s v="Biography|Drama|Music|Romance"/>
    <s v="2 hr 16 min"/>
    <n v="2.2666666666666666"/>
    <s v="PG-13"/>
  </r>
  <r>
    <n v="957"/>
    <x v="944"/>
    <n v="2003"/>
    <s v="Walt Disney Studios Motion Pictures"/>
    <n v="20000000"/>
    <n v="11441733"/>
    <n v="47901582"/>
    <n v="138402177"/>
    <n v="186303759"/>
    <n v="166303759"/>
    <d v="2003-02-05T00:00:00"/>
    <s v="Adventure|Animation|Comedy|Family|Music|Musical"/>
    <s v="1 hr 12 min"/>
    <n v="1.2"/>
    <s v="NA"/>
  </r>
  <r>
    <n v="958"/>
    <x v="945"/>
    <n v="2009"/>
    <s v="Warner Bros."/>
    <n v="40000000"/>
    <n v="27408309"/>
    <n v="66477700"/>
    <n v="119689439"/>
    <n v="186167139"/>
    <n v="146167139"/>
    <d v="2009-08-26T00:00:00"/>
    <s v="Horror|Thriller"/>
    <s v="1 hr 22 min"/>
    <n v="1.3666666666666667"/>
    <s v="R"/>
  </r>
  <r>
    <n v="959"/>
    <x v="946"/>
    <n v="2001"/>
    <s v="Walt Disney Studios Motion Pictures"/>
    <n v="120000000"/>
    <n v="329011"/>
    <n v="84056472"/>
    <n v="101997253"/>
    <n v="186053725"/>
    <n v="66053725"/>
    <d v="2001-06-08T00:00:00"/>
    <s v="Action|Adventure|Animation|Family|Fantasy|Sci-Fi"/>
    <s v="1 hr 35 min"/>
    <n v="1.5833333333333335"/>
    <s v="PG"/>
  </r>
  <r>
    <n v="960"/>
    <x v="947"/>
    <n v="2006"/>
    <s v="Universal Pictures"/>
    <n v="45000000"/>
    <n v="28954945"/>
    <n v="88513495"/>
    <n v="97490096"/>
    <n v="186003591"/>
    <n v="141003591"/>
    <d v="2006-03-23T00:00:00"/>
    <s v="Crime|Drama|Mystery|Thriller"/>
    <s v="2 hr 9 min"/>
    <n v="2.15"/>
    <s v="R"/>
  </r>
  <r>
    <n v="961"/>
    <x v="948"/>
    <n v="1998"/>
    <s v="Walt Disney Studios Motion Pictures"/>
    <n v="23000000"/>
    <n v="39414071"/>
    <n v="161491646"/>
    <n v="24500000"/>
    <n v="185991646"/>
    <n v="162991646"/>
    <d v="1998-11-06T00:00:00"/>
    <s v="Comedy|Sport"/>
    <s v="1 hr 30 min"/>
    <n v="1.5"/>
    <s v="PG-13"/>
  </r>
  <r>
    <n v="962"/>
    <x v="949"/>
    <n v="2011"/>
    <s v="Paramount Pictures"/>
    <m/>
    <n v="11364505"/>
    <n v="73864507"/>
    <n v="111905803"/>
    <n v="185770310"/>
    <m/>
    <d v="1998-11-06T00:00:00"/>
    <s v="Comedy|Sport"/>
    <s v="1 hr 30 min"/>
    <n v="1.5"/>
    <s v="PG-13"/>
  </r>
  <r>
    <n v="963"/>
    <x v="950"/>
    <n v="2017"/>
    <s v="Universal Pictures"/>
    <n v="45000000"/>
    <n v="19928525"/>
    <n v="104897530"/>
    <n v="80502815"/>
    <n v="185400345"/>
    <n v="140400345"/>
    <d v="2017-12-21T00:00:00"/>
    <s v="Comedy|Music"/>
    <s v="1 hr 33 min"/>
    <n v="1.55"/>
    <s v="PG-13"/>
  </r>
  <r>
    <n v="964"/>
    <x v="951"/>
    <n v="2009"/>
    <s v="Warner Bros."/>
    <n v="130000000"/>
    <n v="55214334"/>
    <n v="107509799"/>
    <n v="77873014"/>
    <n v="185382813"/>
    <n v="55382813"/>
    <d v="2009-03-04T00:00:00"/>
    <s v="Action|Drama|Mystery|Sci-Fi"/>
    <s v="2 hr 42 min"/>
    <n v="2.7"/>
    <s v="R"/>
  </r>
  <r>
    <n v="965"/>
    <x v="952"/>
    <n v="1996"/>
    <s v="Metro-Goldwyn-Mayer (MGM)"/>
    <m/>
    <n v="18275828"/>
    <n v="124060553"/>
    <n v="61200000"/>
    <n v="185260553"/>
    <m/>
    <d v="2009-03-04T00:00:00"/>
    <s v="Action|Drama|Mystery|Sci-Fi"/>
    <s v="2 hr 42 min"/>
    <n v="2.7"/>
    <s v="R"/>
  </r>
  <r>
    <n v="966"/>
    <x v="953"/>
    <n v="2001"/>
    <s v="Twentieth Century Fox"/>
    <n v="50000000"/>
    <n v="167540"/>
    <n v="57386607"/>
    <n v="127541935"/>
    <n v="184928542"/>
    <n v="134928542"/>
    <d v="2001-05-18T00:00:00"/>
    <s v="Drama|Musical|Romance"/>
    <s v="2 hr 7 min"/>
    <n v="2.1166666666666667"/>
    <s v="PG-13"/>
  </r>
  <r>
    <n v="967"/>
    <x v="954"/>
    <n v="1937"/>
    <s v="Walt Disney Studios Motion Pictures"/>
    <m/>
    <n v="1499000"/>
    <n v="184925486"/>
    <n v="184925486"/>
    <n v="184928542"/>
    <m/>
    <d v="2001-05-18T00:00:00"/>
    <s v="Drama|Musical|Romance"/>
    <s v="2 hr 7 min"/>
    <n v="2.1166666666666667"/>
    <s v="PG-13"/>
  </r>
  <r>
    <n v="968"/>
    <x v="955"/>
    <n v="2014"/>
    <s v="CJ Entertainment"/>
    <m/>
    <n v="33880"/>
    <n v="2300121"/>
    <n v="182527438"/>
    <n v="184827559"/>
    <m/>
    <d v="2001-05-18T00:00:00"/>
    <s v="Drama|Musical|Romance"/>
    <s v="2 hr 7 min"/>
    <n v="2.1166666666666667"/>
    <s v="PG-13"/>
  </r>
  <r>
    <n v="969"/>
    <x v="956"/>
    <n v="2011"/>
    <s v="Universal Pictures"/>
    <n v="63000000"/>
    <n v="37543710"/>
    <n v="108498305"/>
    <n v="75868840"/>
    <n v="184367145"/>
    <n v="121367145"/>
    <d v="2011-03-30T00:00:00"/>
    <s v="Adventure|Animation|Comedy|Family|Fantasy"/>
    <s v="1 hr 35 min"/>
    <n v="1.5833333333333335"/>
    <s v="PG"/>
  </r>
  <r>
    <n v="970"/>
    <x v="957"/>
    <n v="2016"/>
    <s v="STX Entertainment"/>
    <n v="20000000"/>
    <n v="23817340"/>
    <n v="113257297"/>
    <n v="70678777"/>
    <n v="183936074"/>
    <n v="163936074"/>
    <d v="2016-07-28T00:00:00"/>
    <s v="Comedy"/>
    <s v="1 hr 40 min"/>
    <n v="1.6666666666666665"/>
    <s v="R"/>
  </r>
  <r>
    <n v="971"/>
    <x v="958"/>
    <n v="2015"/>
    <s v="Warner Bros."/>
    <n v="176000000"/>
    <n v="18372372"/>
    <n v="47387723"/>
    <n v="136500000"/>
    <n v="183887723"/>
    <n v="7887723"/>
    <d v="2015-02-04T00:00:00"/>
    <s v="Action|Adventure|Sci-Fi"/>
    <s v="2 hr 7 min"/>
    <n v="2.1166666666666667"/>
    <s v="PG-13"/>
  </r>
  <r>
    <n v="972"/>
    <x v="959"/>
    <n v="2009"/>
    <s v="Summit Entertainment"/>
    <n v="50000000"/>
    <n v="24604751"/>
    <n v="79957634"/>
    <n v="103700864"/>
    <n v="183658498"/>
    <n v="133658498"/>
    <d v="2007-05-16T00:00:00"/>
    <s v="Action|Mystery|Sci-Fi|Thriller"/>
    <s v="2 hr 1 min"/>
    <n v="2.0166666666666666"/>
    <s v="PG-13"/>
  </r>
  <r>
    <n v="973"/>
    <x v="960"/>
    <n v="2000"/>
    <s v="Walt Disney Studios Motion Pictures"/>
    <n v="85000000"/>
    <n v="19883351"/>
    <n v="66957026"/>
    <n v="116654745"/>
    <n v="183611771"/>
    <n v="98611771"/>
    <d v="2000-11-22T00:00:00"/>
    <s v="Adventure|Comedy|Family"/>
    <s v="1 hr 40 min"/>
    <n v="1.6666666666666665"/>
    <s v="NA"/>
  </r>
  <r>
    <n v="974"/>
    <x v="961"/>
    <n v="2016"/>
    <s v="Warner Bros."/>
    <n v="70000000"/>
    <n v="21311407"/>
    <n v="72800603"/>
    <n v="110709675"/>
    <n v="183510278"/>
    <n v="113510278"/>
    <d v="2016-09-22T00:00:00"/>
    <s v="Adventure|Animation|Comedy|Family|Fantasy"/>
    <s v="1 hr 27 min"/>
    <n v="1.45"/>
    <s v="PG"/>
  </r>
  <r>
    <n v="975"/>
    <x v="962"/>
    <n v="2014"/>
    <s v="NA"/>
    <n v="70000000"/>
    <m/>
    <n v="183442714"/>
    <n v="183442714"/>
    <n v="183510278"/>
    <n v="113510278"/>
    <d v="2016-09-22T00:00:00"/>
    <s v="Adventure|Animation|Comedy|Family|Fantasy"/>
    <s v="1 hr 27 min"/>
    <n v="1.45"/>
    <s v="PG"/>
  </r>
  <r>
    <n v="976"/>
    <x v="963"/>
    <n v="2017"/>
    <s v="Lionsgate"/>
    <n v="30000000"/>
    <n v="21384504"/>
    <n v="75468583"/>
    <n v="107960106"/>
    <n v="183428689"/>
    <n v="153428689"/>
    <d v="2017-08-16T00:00:00"/>
    <s v="Action|Comedy|Crime|Thriller"/>
    <s v="1 hr 58 min"/>
    <n v="1.9666666666666668"/>
    <s v="R"/>
  </r>
  <r>
    <n v="977"/>
    <x v="964"/>
    <n v="2009"/>
    <s v="Sony Pictures Entertainment (SPE)"/>
    <n v="26000000"/>
    <n v="31832636"/>
    <n v="146336178"/>
    <n v="37012251"/>
    <n v="183348429"/>
    <n v="157348429"/>
    <d v="2009-01-16T00:00:00"/>
    <s v="Action|Comedy|Crime|Family"/>
    <s v="1 hr 31 min"/>
    <n v="1.5166666666666666"/>
    <s v="PG"/>
  </r>
  <r>
    <n v="978"/>
    <x v="965"/>
    <n v="1992"/>
    <s v="Paramount Pictures"/>
    <n v="20000000"/>
    <n v="18122710"/>
    <n v="121697323"/>
    <n v="61400000"/>
    <n v="183097323"/>
    <n v="163097323"/>
    <d v="1992-02-14T00:00:00"/>
    <s v="Comedy|Music"/>
    <s v="1 hr 34 min"/>
    <n v="1.5666666666666667"/>
    <s v="PG-13"/>
  </r>
  <r>
    <n v="979"/>
    <x v="966"/>
    <n v="1994"/>
    <s v="Warner Bros."/>
    <m/>
    <n v="17248545"/>
    <n v="101631272"/>
    <n v="81400000"/>
    <n v="183031272"/>
    <m/>
    <d v="1992-02-14T00:00:00"/>
    <s v="Comedy|Music"/>
    <s v="1 hr 34 min"/>
    <n v="1.5666666666666667"/>
    <s v="PG-13"/>
  </r>
  <r>
    <n v="980"/>
    <x v="967"/>
    <n v="2012"/>
    <s v="Relativity Media"/>
    <n v="85000000"/>
    <n v="18132085"/>
    <n v="64935167"/>
    <n v="118083355"/>
    <n v="183018522"/>
    <n v="98018522"/>
    <d v="2012-03-15T00:00:00"/>
    <s v="Adventure|Comedy|Drama|Family|Fantasy"/>
    <s v="1 hr 46 min"/>
    <n v="1.7666666666666666"/>
    <s v="PG"/>
  </r>
  <r>
    <n v="981"/>
    <x v="968"/>
    <n v="1998"/>
    <s v="Metro-Goldwyn-Mayer (MGM)"/>
    <m/>
    <n v="17271450"/>
    <n v="56968902"/>
    <n v="126000000"/>
    <n v="182968902"/>
    <m/>
    <d v="2012-03-15T00:00:00"/>
    <s v="Adventure|Comedy|Drama|Family|Fantasy"/>
    <s v="1 hr 46 min"/>
    <n v="1.7666666666666666"/>
    <s v="PG"/>
  </r>
  <r>
    <n v="982"/>
    <x v="969"/>
    <n v="1991"/>
    <s v="Universal Pictures"/>
    <m/>
    <n v="10261025"/>
    <n v="79091969"/>
    <n v="103200000"/>
    <n v="182291969"/>
    <m/>
    <d v="2012-03-15T00:00:00"/>
    <s v="Adventure|Comedy|Drama|Family|Fantasy"/>
    <s v="1 hr 46 min"/>
    <n v="1.7666666666666666"/>
    <s v="PG"/>
  </r>
  <r>
    <n v="983"/>
    <x v="970"/>
    <n v="2003"/>
    <s v="Walt Disney Studios Motion Pictures"/>
    <n v="90000000"/>
    <n v="24278410"/>
    <n v="75847266"/>
    <n v="106443000"/>
    <n v="182290266"/>
    <n v="92290266"/>
    <d v="2003-11-26T00:00:00"/>
    <s v="Comedy|Family|Fantasy|Horror|Mystery"/>
    <s v="1 hr 39 min"/>
    <n v="1.65"/>
    <s v="PG"/>
  </r>
  <r>
    <n v="984"/>
    <x v="971"/>
    <n v="2014"/>
    <s v="NA"/>
    <n v="90000000"/>
    <m/>
    <n v="182206924"/>
    <n v="182206924"/>
    <n v="182290266"/>
    <n v="92290266"/>
    <d v="2003-11-26T00:00:00"/>
    <s v="Comedy|Family|Fantasy|Horror|Mystery"/>
    <s v="1 hr 39 min"/>
    <n v="1.65"/>
    <s v="PG"/>
  </r>
  <r>
    <n v="985"/>
    <x v="972"/>
    <n v="1995"/>
    <s v="Walt Disney Studios Motion Pictures"/>
    <n v="17000000"/>
    <n v="9288915"/>
    <n v="81057016"/>
    <n v="101000000"/>
    <n v="182057016"/>
    <n v="165057016"/>
    <d v="1995-04-21T00:00:00"/>
    <s v="Comedy|Drama|Romance"/>
    <s v="1 hr 43 min"/>
    <n v="1.7166666666666668"/>
    <s v="PG"/>
  </r>
  <r>
    <n v="986"/>
    <x v="973"/>
    <n v="1995"/>
    <s v="Warner Bros."/>
    <n v="24000000"/>
    <n v="10519257"/>
    <n v="71516617"/>
    <n v="110500000"/>
    <n v="182016617"/>
    <n v="158016617"/>
    <d v="1995-06-02T00:00:00"/>
    <s v="Drama|Romance"/>
    <s v="2 hr 15 min"/>
    <n v="2.25"/>
    <s v="PG-13"/>
  </r>
  <r>
    <n v="987"/>
    <x v="974"/>
    <n v="2016"/>
    <s v="NA"/>
    <n v="24000000"/>
    <m/>
    <n v="181732879"/>
    <n v="181732879"/>
    <n v="182016617"/>
    <n v="158016617"/>
    <d v="1995-06-02T00:00:00"/>
    <s v="Drama|Romance"/>
    <s v="2 hr 15 min"/>
    <n v="2.25"/>
    <s v="PG-13"/>
  </r>
  <r>
    <n v="988"/>
    <x v="975"/>
    <n v="2006"/>
    <s v="Warner Bros."/>
    <n v="160000000"/>
    <n v="22155410"/>
    <n v="60674817"/>
    <n v="121000000"/>
    <n v="181674817"/>
    <n v="21674817"/>
    <d v="2006-05-10T00:00:00"/>
    <s v="Action|Adventure|Thriller"/>
    <s v="1 hr 38 min"/>
    <n v="1.6333333333333333"/>
    <s v="PG-13"/>
  </r>
  <r>
    <n v="989"/>
    <x v="976"/>
    <n v="1996"/>
    <s v="Paramount Pictures"/>
    <m/>
    <n v="18913411"/>
    <n v="105489203"/>
    <n v="76000000"/>
    <n v="181489203"/>
    <m/>
    <d v="2006-05-10T00:00:00"/>
    <s v="Action|Adventure|Thriller"/>
    <s v="1 hr 38 min"/>
    <n v="1.6333333333333333"/>
    <s v="PG-13"/>
  </r>
  <r>
    <n v="990"/>
    <x v="977"/>
    <n v="2021"/>
    <s v="CMC Pictures"/>
    <m/>
    <n v="53142"/>
    <n v="152972"/>
    <n v="181172593"/>
    <n v="181325565"/>
    <m/>
    <d v="2006-05-10T00:00:00"/>
    <s v="Action|Adventure|Thriller"/>
    <s v="1 hr 38 min"/>
    <n v="1.6333333333333333"/>
    <s v="PG-13"/>
  </r>
  <r>
    <n v="991"/>
    <x v="978"/>
    <n v="2004"/>
    <s v="Warner Bros."/>
    <m/>
    <n v="29438331"/>
    <n v="84239132"/>
    <n v="97000000"/>
    <n v="181239132"/>
    <m/>
    <d v="2006-05-10T00:00:00"/>
    <s v="Action|Adventure|Thriller"/>
    <s v="1 hr 38 min"/>
    <n v="1.6333333333333333"/>
    <s v="PG-13"/>
  </r>
  <r>
    <n v="992"/>
    <x v="979"/>
    <n v="1991"/>
    <s v="Twentieth Century Fox"/>
    <n v="26000000"/>
    <n v="10848182"/>
    <n v="69467617"/>
    <n v="111628547"/>
    <n v="181096164"/>
    <n v="155096164"/>
    <d v="1991-07-31T00:00:00"/>
    <s v="Action|Comedy"/>
    <s v="1 hr 24 min"/>
    <n v="1.4"/>
    <s v="NA"/>
  </r>
  <r>
    <n v="993"/>
    <x v="980"/>
    <n v="2002"/>
    <s v="DreamWorks Distribution"/>
    <n v="80000000"/>
    <n v="22079481"/>
    <n v="104454762"/>
    <n v="76546716"/>
    <n v="181001478"/>
    <n v="101001478"/>
    <d v="2002-07-12T00:00:00"/>
    <s v="Crime|Drama|Thriller"/>
    <s v="1 hr 57 min"/>
    <n v="1.95"/>
    <s v="R"/>
  </r>
  <r>
    <n v="994"/>
    <x v="981"/>
    <n v="2003"/>
    <s v="Miramax"/>
    <n v="30000000"/>
    <n v="22200000"/>
    <n v="70099045"/>
    <n v="110807031"/>
    <n v="180906076"/>
    <n v="150906076"/>
    <d v="2003-10-09T00:00:00"/>
    <s v="Action|Crime|Thriller"/>
    <s v="1 hr 51 min"/>
    <n v="1.85"/>
    <s v="R"/>
  </r>
  <r>
    <n v="995"/>
    <x v="982"/>
    <n v="2002"/>
    <s v="Universal Pictures"/>
    <n v="60000000"/>
    <n v="36075875"/>
    <n v="91047077"/>
    <n v="89583830"/>
    <n v="180630907"/>
    <n v="120630907"/>
    <d v="2002-04-18T00:00:00"/>
    <s v="Action|Adventure|Fantasy"/>
    <s v="1 hr 32 min"/>
    <n v="1.5333333333333332"/>
    <s v="PG-13"/>
  </r>
  <r>
    <n v="996"/>
    <x v="983"/>
    <n v="2002"/>
    <s v="Walt Disney Studios Motion Pictures"/>
    <n v="30000000"/>
    <n v="35648740"/>
    <n v="127223418"/>
    <n v="53399006"/>
    <n v="180622424"/>
    <n v="150622424"/>
    <d v="2002-09-27T00:00:00"/>
    <s v="Comedy|Romance"/>
    <s v="1 hr 48 min"/>
    <n v="1.8"/>
    <s v="PG-13"/>
  </r>
  <r>
    <n v="997"/>
    <x v="984"/>
    <n v="2017"/>
    <s v="Paramount Pictures"/>
    <n v="69000000"/>
    <n v="29651193"/>
    <n v="104029443"/>
    <n v="76584381"/>
    <n v="180613824"/>
    <n v="111613824"/>
    <d v="2017-11-09T00:00:00"/>
    <s v="Comedy"/>
    <s v="1 hr 40 min"/>
    <n v="1.6666666666666665"/>
    <s v="PG-13"/>
  </r>
  <r>
    <n v="998"/>
    <x v="985"/>
    <n v="2016"/>
    <s v="Lionsgate"/>
    <n v="40000000"/>
    <n v="15190758"/>
    <n v="67209615"/>
    <n v="113354021"/>
    <n v="180563636"/>
    <n v="140563636"/>
    <d v="2016-11-03T00:00:00"/>
    <s v="Biography|Drama|History|War"/>
    <s v="2 hr 19 min"/>
    <n v="2.3166666666666664"/>
    <s v="R"/>
  </r>
  <r>
    <n v="999"/>
    <x v="986"/>
    <n v="2006"/>
    <s v="Walt Disney Studios Motion Pictures"/>
    <n v="75000000"/>
    <n v="20574802"/>
    <n v="64038616"/>
    <n v="116518934"/>
    <n v="180557550"/>
    <n v="105557550"/>
    <d v="2006-11-22T00:00:00"/>
    <s v="Action|Crime|Sci-Fi|Thriller"/>
    <s v="2 hr 6 min"/>
    <n v="2.1"/>
    <s v="PG-13"/>
  </r>
  <r>
    <n v="1000"/>
    <x v="987"/>
    <n v="2022"/>
    <s v="Universal Pictures"/>
    <m/>
    <n v="30429860"/>
    <n v="95043350"/>
    <n v="84925523"/>
    <n v="179968873"/>
    <m/>
    <d v="2006-11-22T00:00:00"/>
    <s v="Action|Crime|Sci-Fi|Thriller"/>
    <s v="2 hr 6 min"/>
    <n v="2.1"/>
    <s v="PG-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CD2D7-E141-4E89-B779-C8004B42211C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B39:G41" firstHeaderRow="1" firstDataRow="2" firstDataCol="1"/>
  <pivotFields count="3">
    <pivotField axis="axisCol" allDrilled="1" subtotalTop="0" showAll="0" measureFilter="1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">
    <i>
      <x/>
    </i>
  </rowItems>
  <colFields count="1">
    <field x="0"/>
  </colFields>
  <colItems count="5">
    <i>
      <x v="2"/>
    </i>
    <i>
      <x v="3"/>
    </i>
    <i>
      <x/>
    </i>
    <i>
      <x v="1"/>
    </i>
    <i>
      <x v="4"/>
    </i>
  </colItems>
  <dataFields count="1">
    <dataField name="Sum of World Wide Sales ($)" fld="2" baseField="0" baseItem="0"/>
  </dataFields>
  <formats count="1">
    <format dxfId="37">
      <pivotArea collapsedLevelsAreSubtotals="1" fieldPosition="0">
        <references count="2">
          <reference field="0" count="0" selected="0"/>
          <reference field="1" count="0"/>
        </references>
      </pivotArea>
    </format>
  </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0" iMeasureHier="26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6E300-2160-4114-8835-CB6E98B8B33E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41:E47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Domestic Sales ($)" fld="1" baseField="0" baseItem="0"/>
  </dataFields>
  <formats count="1">
    <format dxfId="19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E42BB-5B03-4512-8A6A-19DC823685CA}" name="PivotTable5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D26:E31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/>
    </i>
    <i>
      <x v="2"/>
    </i>
    <i>
      <x v="1"/>
    </i>
    <i>
      <x v="3"/>
    </i>
    <i>
      <x v="4"/>
    </i>
  </rowItems>
  <colItems count="1">
    <i/>
  </colItems>
  <dataFields count="1">
    <dataField name="Sum of Domestic Opening ($)" fld="1" baseField="0" baseItem="0"/>
  </dataFields>
  <formats count="1">
    <format dxfId="2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111EE-F414-4844-894D-99F5F6C719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9:E15" firstHeaderRow="1" firstDataRow="1" firstDataCol="1"/>
  <pivotFields count="15">
    <pivotField showAll="0"/>
    <pivotField axis="axisRow" showAll="0" measureFilter="1" sortType="descending">
      <items count="989">
        <item x="604"/>
        <item x="491"/>
        <item x="960"/>
        <item x="935"/>
        <item x="361"/>
        <item x="710"/>
        <item x="104"/>
        <item x="875"/>
        <item x="470"/>
        <item x="280"/>
        <item x="454"/>
        <item x="887"/>
        <item x="689"/>
        <item x="498"/>
        <item x="402"/>
        <item x="482"/>
        <item x="856"/>
        <item x="687"/>
        <item x="525"/>
        <item x="792"/>
        <item x="451"/>
        <item x="547"/>
        <item x="827"/>
        <item x="300"/>
        <item x="712"/>
        <item x="924"/>
        <item x="819"/>
        <item x="686"/>
        <item x="500"/>
        <item x="42"/>
        <item x="48"/>
        <item x="542"/>
        <item x="693"/>
        <item x="337"/>
        <item x="399"/>
        <item x="448"/>
        <item x="718"/>
        <item x="293"/>
        <item x="418"/>
        <item x="605"/>
        <item x="657"/>
        <item x="715"/>
        <item x="572"/>
        <item x="716"/>
        <item x="205"/>
        <item x="722"/>
        <item x="247"/>
        <item x="901"/>
        <item x="637"/>
        <item x="729"/>
        <item x="522"/>
        <item x="231"/>
        <item x="172"/>
        <item x="257"/>
        <item x="419"/>
        <item x="27"/>
        <item x="725"/>
        <item x="202"/>
        <item x="869"/>
        <item x="504"/>
        <item x="695"/>
        <item x="946"/>
        <item x="550"/>
        <item x="505"/>
        <item x="824"/>
        <item x="0"/>
        <item x="2"/>
        <item x="14"/>
        <item x="1"/>
        <item x="5"/>
        <item x="647"/>
        <item x="648"/>
        <item x="744"/>
        <item x="365"/>
        <item x="467"/>
        <item x="682"/>
        <item x="311"/>
        <item x="596"/>
        <item x="957"/>
        <item x="791"/>
        <item x="610"/>
        <item x="13"/>
        <item x="424"/>
        <item x="324"/>
        <item x="704"/>
        <item x="381"/>
        <item x="455"/>
        <item x="612"/>
        <item x="79"/>
        <item x="823"/>
        <item x="529"/>
        <item x="656"/>
        <item x="21"/>
        <item x="815"/>
        <item x="557"/>
        <item x="899"/>
        <item x="752"/>
        <item x="499"/>
        <item x="541"/>
        <item x="717"/>
        <item x="156"/>
        <item x="854"/>
        <item x="349"/>
        <item x="16"/>
        <item x="84"/>
        <item x="473"/>
        <item x="372"/>
        <item x="609"/>
        <item x="69"/>
        <item x="512"/>
        <item x="623"/>
        <item x="797"/>
        <item x="214"/>
        <item x="813"/>
        <item x="929"/>
        <item x="523"/>
        <item x="615"/>
        <item x="821"/>
        <item x="463"/>
        <item x="661"/>
        <item x="249"/>
        <item x="702"/>
        <item x="270"/>
        <item x="969"/>
        <item x="26"/>
        <item x="388"/>
        <item x="131"/>
        <item x="31"/>
        <item x="778"/>
        <item x="274"/>
        <item x="198"/>
        <item x="364"/>
        <item x="176"/>
        <item x="571"/>
        <item x="306"/>
        <item x="429"/>
        <item x="878"/>
        <item x="786"/>
        <item x="260"/>
        <item x="619"/>
        <item x="633"/>
        <item x="922"/>
        <item x="521"/>
        <item x="503"/>
        <item x="756"/>
        <item x="894"/>
        <item x="891"/>
        <item x="211"/>
        <item x="885"/>
        <item x="241"/>
        <item x="794"/>
        <item x="696"/>
        <item x="977"/>
        <item x="646"/>
        <item x="520"/>
        <item x="688"/>
        <item x="593"/>
        <item x="96"/>
        <item x="770"/>
        <item x="567"/>
        <item x="757"/>
        <item x="730"/>
        <item x="477"/>
        <item x="703"/>
        <item x="805"/>
        <item x="589"/>
        <item x="476"/>
        <item x="701"/>
        <item x="810"/>
        <item x="720"/>
        <item x="690"/>
        <item x="984"/>
        <item x="313"/>
        <item x="527"/>
        <item x="653"/>
        <item x="678"/>
        <item x="134"/>
        <item x="840"/>
        <item x="713"/>
        <item x="109"/>
        <item x="108"/>
        <item x="437"/>
        <item x="986"/>
        <item x="282"/>
        <item x="210"/>
        <item x="55"/>
        <item x="44"/>
        <item x="207"/>
        <item x="147"/>
        <item x="304"/>
        <item x="700"/>
        <item x="397"/>
        <item x="435"/>
        <item x="804"/>
        <item x="809"/>
        <item x="829"/>
        <item x="566"/>
        <item x="312"/>
        <item x="556"/>
        <item x="150"/>
        <item x="60"/>
        <item x="655"/>
        <item x="907"/>
        <item x="785"/>
        <item x="825"/>
        <item x="670"/>
        <item x="422"/>
        <item x="343"/>
        <item x="837"/>
        <item x="222"/>
        <item x="283"/>
        <item x="102"/>
        <item x="859"/>
        <item x="389"/>
        <item x="246"/>
        <item x="742"/>
        <item x="568"/>
        <item x="576"/>
        <item x="638"/>
        <item x="452"/>
        <item x="820"/>
        <item x="658"/>
        <item x="818"/>
        <item x="607"/>
        <item x="660"/>
        <item x="692"/>
        <item x="641"/>
        <item x="342"/>
        <item x="867"/>
        <item x="608"/>
        <item x="130"/>
        <item x="676"/>
        <item x="763"/>
        <item x="97"/>
        <item x="157"/>
        <item x="333"/>
        <item x="464"/>
        <item x="533"/>
        <item x="409"/>
        <item x="107"/>
        <item x="115"/>
        <item x="169"/>
        <item x="137"/>
        <item x="493"/>
        <item x="554"/>
        <item x="369"/>
        <item x="385"/>
        <item x="193"/>
        <item x="45"/>
        <item x="63"/>
        <item x="759"/>
        <item x="753"/>
        <item x="149"/>
        <item x="675"/>
        <item x="469"/>
        <item x="974"/>
        <item x="20"/>
        <item x="12"/>
        <item x="858"/>
        <item x="10"/>
        <item x="822"/>
        <item x="377"/>
        <item x="531"/>
        <item x="912"/>
        <item x="871"/>
        <item x="766"/>
        <item x="644"/>
        <item x="731"/>
        <item x="559"/>
        <item x="233"/>
        <item x="735"/>
        <item x="551"/>
        <item x="799"/>
        <item x="861"/>
        <item x="234"/>
        <item x="671"/>
        <item x="910"/>
        <item x="224"/>
        <item x="266"/>
        <item x="358"/>
        <item x="428"/>
        <item x="391"/>
        <item x="707"/>
        <item x="340"/>
        <item x="751"/>
        <item x="736"/>
        <item x="603"/>
        <item x="121"/>
        <item x="347"/>
        <item x="487"/>
        <item x="773"/>
        <item x="599"/>
        <item x="672"/>
        <item x="112"/>
        <item x="83"/>
        <item x="89"/>
        <item x="706"/>
        <item x="985"/>
        <item x="864"/>
        <item x="631"/>
        <item x="167"/>
        <item x="431"/>
        <item x="749"/>
        <item x="362"/>
        <item x="68"/>
        <item x="54"/>
        <item x="17"/>
        <item x="72"/>
        <item x="65"/>
        <item x="62"/>
        <item x="100"/>
        <item x="49"/>
        <item x="936"/>
        <item x="396"/>
        <item x="652"/>
        <item x="94"/>
        <item x="711"/>
        <item x="651"/>
        <item x="386"/>
        <item x="925"/>
        <item x="359"/>
        <item x="255"/>
        <item x="412"/>
        <item x="762"/>
        <item x="534"/>
        <item x="956"/>
        <item x="832"/>
        <item x="545"/>
        <item x="979"/>
        <item x="413"/>
        <item x="258"/>
        <item x="220"/>
        <item x="446"/>
        <item x="238"/>
        <item x="173"/>
        <item x="225"/>
        <item x="705"/>
        <item x="949"/>
        <item x="679"/>
        <item x="189"/>
        <item x="940"/>
        <item x="423"/>
        <item x="366"/>
        <item x="328"/>
        <item x="78"/>
        <item x="75"/>
        <item x="153"/>
        <item x="745"/>
        <item x="90"/>
        <item x="22"/>
        <item x="613"/>
        <item x="95"/>
        <item x="355"/>
        <item x="367"/>
        <item x="105"/>
        <item x="261"/>
        <item x="465"/>
        <item x="771"/>
        <item x="490"/>
        <item x="947"/>
        <item x="85"/>
        <item x="931"/>
        <item x="138"/>
        <item x="758"/>
        <item x="814"/>
        <item x="188"/>
        <item x="170"/>
        <item x="24"/>
        <item x="139"/>
        <item x="263"/>
        <item x="775"/>
        <item x="780"/>
        <item x="892"/>
        <item x="320"/>
        <item x="256"/>
        <item x="934"/>
        <item x="595"/>
        <item x="853"/>
        <item x="943"/>
        <item x="578"/>
        <item x="475"/>
        <item x="310"/>
        <item x="37"/>
        <item x="458"/>
        <item x="685"/>
        <item x="851"/>
        <item x="669"/>
        <item x="621"/>
        <item x="99"/>
        <item x="53"/>
        <item x="754"/>
        <item x="768"/>
        <item x="724"/>
        <item x="958"/>
        <item x="33"/>
        <item x="393"/>
        <item x="7"/>
        <item x="52"/>
        <item x="19"/>
        <item x="802"/>
        <item x="155"/>
        <item x="981"/>
        <item x="873"/>
        <item x="865"/>
        <item x="199"/>
        <item x="781"/>
        <item x="327"/>
        <item x="322"/>
        <item x="625"/>
        <item x="506"/>
        <item x="772"/>
        <item x="959"/>
        <item x="196"/>
        <item x="164"/>
        <item x="154"/>
        <item x="229"/>
        <item x="636"/>
        <item x="264"/>
        <item x="590"/>
        <item x="697"/>
        <item x="294"/>
        <item x="739"/>
        <item x="488"/>
        <item x="577"/>
        <item x="530"/>
        <item x="733"/>
        <item x="178"/>
        <item x="748"/>
        <item x="597"/>
        <item x="588"/>
        <item x="511"/>
        <item x="777"/>
        <item x="356"/>
        <item x="174"/>
        <item x="849"/>
        <item x="549"/>
        <item x="640"/>
        <item x="890"/>
        <item x="668"/>
        <item x="268"/>
        <item x="987"/>
        <item x="371"/>
        <item x="212"/>
        <item x="122"/>
        <item x="181"/>
        <item x="117"/>
        <item x="242"/>
        <item x="143"/>
        <item x="341"/>
        <item x="152"/>
        <item x="645"/>
        <item x="436"/>
        <item x="826"/>
        <item x="966"/>
        <item x="570"/>
        <item x="507"/>
        <item x="836"/>
        <item x="227"/>
        <item x="471"/>
        <item x="352"/>
        <item x="485"/>
        <item x="185"/>
        <item x="159"/>
        <item x="290"/>
        <item x="649"/>
        <item x="787"/>
        <item x="25"/>
        <item x="64"/>
        <item x="414"/>
        <item x="967"/>
        <item x="816"/>
        <item x="552"/>
        <item x="279"/>
        <item x="195"/>
        <item x="103"/>
        <item x="142"/>
        <item x="148"/>
        <item x="206"/>
        <item x="345"/>
        <item x="146"/>
        <item x="632"/>
        <item x="357"/>
        <item x="408"/>
        <item x="126"/>
        <item x="370"/>
        <item x="190"/>
        <item x="277"/>
        <item x="830"/>
        <item x="953"/>
        <item x="245"/>
        <item x="726"/>
        <item x="586"/>
        <item x="937"/>
        <item x="296"/>
        <item x="526"/>
        <item x="425"/>
        <item x="543"/>
        <item x="394"/>
        <item x="765"/>
        <item x="285"/>
        <item x="314"/>
        <item x="441"/>
        <item x="278"/>
        <item x="129"/>
        <item x="870"/>
        <item x="600"/>
        <item x="462"/>
        <item x="828"/>
        <item x="192"/>
        <item x="323"/>
        <item x="403"/>
        <item x="111"/>
        <item x="410"/>
        <item x="761"/>
        <item x="401"/>
        <item x="430"/>
        <item x="461"/>
        <item x="575"/>
        <item x="546"/>
        <item x="284"/>
        <item x="510"/>
        <item x="404"/>
        <item x="955"/>
        <item x="375"/>
        <item x="795"/>
        <item x="939"/>
        <item x="877"/>
        <item x="191"/>
        <item x="67"/>
        <item x="741"/>
        <item x="926"/>
        <item x="453"/>
        <item x="240"/>
        <item x="326"/>
        <item x="562"/>
        <item x="580"/>
        <item x="737"/>
        <item x="896"/>
        <item x="915"/>
        <item x="843"/>
        <item x="622"/>
        <item x="528"/>
        <item x="872"/>
        <item x="964"/>
        <item x="288"/>
        <item x="643"/>
        <item x="382"/>
        <item x="747"/>
        <item x="880"/>
        <item x="433"/>
        <item x="844"/>
        <item x="58"/>
        <item x="40"/>
        <item x="101"/>
        <item x="43"/>
        <item x="158"/>
        <item x="573"/>
        <item x="950"/>
        <item x="683"/>
        <item x="698"/>
        <item x="405"/>
        <item x="445"/>
        <item x="286"/>
        <item x="857"/>
        <item x="975"/>
        <item x="767"/>
        <item x="273"/>
        <item x="456"/>
        <item x="933"/>
        <item x="339"/>
        <item x="807"/>
        <item x="811"/>
        <item x="200"/>
        <item x="254"/>
        <item x="184"/>
        <item x="848"/>
        <item x="354"/>
        <item x="420"/>
        <item x="219"/>
        <item x="930"/>
        <item x="537"/>
        <item x="307"/>
        <item x="674"/>
        <item x="513"/>
        <item x="171"/>
        <item x="179"/>
        <item x="544"/>
        <item x="883"/>
        <item x="834"/>
        <item x="538"/>
        <item x="699"/>
        <item x="508"/>
        <item x="251"/>
        <item x="235"/>
        <item x="519"/>
        <item x="253"/>
        <item x="980"/>
        <item x="489"/>
        <item x="353"/>
        <item x="691"/>
        <item x="624"/>
        <item x="903"/>
        <item x="536"/>
        <item x="41"/>
        <item x="514"/>
        <item x="684"/>
        <item x="442"/>
        <item x="634"/>
        <item x="839"/>
        <item x="838"/>
        <item x="558"/>
        <item x="262"/>
        <item x="708"/>
        <item x="252"/>
        <item x="583"/>
        <item x="769"/>
        <item x="484"/>
        <item x="587"/>
        <item x="978"/>
        <item x="478"/>
        <item x="316"/>
        <item x="564"/>
        <item x="565"/>
        <item x="303"/>
        <item x="378"/>
        <item x="395"/>
        <item x="919"/>
        <item x="226"/>
        <item x="209"/>
        <item x="884"/>
        <item x="244"/>
        <item x="66"/>
        <item x="120"/>
        <item x="98"/>
        <item x="555"/>
        <item x="331"/>
        <item x="709"/>
        <item x="163"/>
        <item x="330"/>
        <item x="728"/>
        <item x="29"/>
        <item x="524"/>
        <item x="738"/>
        <item x="846"/>
        <item x="374"/>
        <item x="806"/>
        <item x="783"/>
        <item x="893"/>
        <item x="346"/>
        <item x="954"/>
        <item x="350"/>
        <item x="614"/>
        <item x="494"/>
        <item x="336"/>
        <item x="817"/>
        <item x="732"/>
        <item x="76"/>
        <item x="434"/>
        <item x="92"/>
        <item x="106"/>
        <item x="73"/>
        <item x="145"/>
        <item x="30"/>
        <item x="77"/>
        <item x="363"/>
        <item x="6"/>
        <item x="416"/>
        <item x="582"/>
        <item x="714"/>
        <item x="895"/>
        <item x="962"/>
        <item x="360"/>
        <item x="447"/>
        <item x="271"/>
        <item x="46"/>
        <item x="160"/>
        <item x="81"/>
        <item x="110"/>
        <item x="36"/>
        <item x="215"/>
        <item x="259"/>
        <item x="4"/>
        <item x="18"/>
        <item x="898"/>
        <item x="961"/>
        <item x="874"/>
        <item x="540"/>
        <item x="123"/>
        <item x="694"/>
        <item x="630"/>
        <item x="535"/>
        <item x="351"/>
        <item x="983"/>
        <item x="746"/>
        <item x="376"/>
        <item x="480"/>
        <item x="183"/>
        <item x="289"/>
        <item x="204"/>
        <item x="796"/>
        <item x="248"/>
        <item x="677"/>
        <item x="400"/>
        <item x="230"/>
        <item x="302"/>
        <item x="297"/>
        <item x="387"/>
        <item x="628"/>
        <item x="860"/>
        <item x="380"/>
        <item x="118"/>
        <item x="136"/>
        <item x="427"/>
        <item x="9"/>
        <item x="812"/>
        <item x="664"/>
        <item x="113"/>
        <item x="70"/>
        <item x="906"/>
        <item x="952"/>
        <item x="666"/>
        <item x="515"/>
        <item x="325"/>
        <item x="221"/>
        <item x="808"/>
        <item x="585"/>
        <item x="563"/>
        <item x="291"/>
        <item x="680"/>
        <item x="850"/>
        <item x="973"/>
        <item x="317"/>
        <item x="315"/>
        <item x="125"/>
        <item x="319"/>
        <item x="492"/>
        <item x="486"/>
        <item x="845"/>
        <item x="186"/>
        <item x="793"/>
        <item x="457"/>
        <item x="116"/>
        <item x="51"/>
        <item x="35"/>
        <item x="203"/>
        <item x="721"/>
        <item x="560"/>
        <item x="479"/>
        <item x="548"/>
        <item x="275"/>
        <item x="782"/>
        <item x="727"/>
        <item x="918"/>
        <item x="923"/>
        <item x="516"/>
        <item x="295"/>
        <item x="592"/>
        <item x="502"/>
        <item x="803"/>
        <item x="841"/>
        <item x="23"/>
        <item x="517"/>
        <item x="620"/>
        <item x="945"/>
        <item x="601"/>
        <item x="976"/>
        <item x="606"/>
        <item x="450"/>
        <item x="392"/>
        <item x="635"/>
        <item x="723"/>
        <item x="662"/>
        <item x="384"/>
        <item x="468"/>
        <item x="421"/>
        <item x="460"/>
        <item x="301"/>
        <item x="740"/>
        <item x="574"/>
        <item x="223"/>
        <item x="938"/>
        <item x="267"/>
        <item x="187"/>
        <item x="406"/>
        <item x="970"/>
        <item x="734"/>
        <item x="788"/>
        <item x="963"/>
        <item x="50"/>
        <item x="57"/>
        <item x="59"/>
        <item x="847"/>
        <item x="941"/>
        <item x="481"/>
        <item x="144"/>
        <item x="82"/>
        <item x="119"/>
        <item x="161"/>
        <item x="879"/>
        <item x="719"/>
        <item x="889"/>
        <item x="616"/>
        <item x="165"/>
        <item x="908"/>
        <item x="309"/>
        <item x="888"/>
        <item x="56"/>
        <item x="944"/>
        <item x="411"/>
        <item x="250"/>
        <item x="495"/>
        <item x="281"/>
        <item x="417"/>
        <item x="509"/>
        <item x="269"/>
        <item x="881"/>
        <item x="8"/>
        <item x="194"/>
        <item x="629"/>
        <item x="920"/>
        <item x="438"/>
        <item x="71"/>
        <item x="28"/>
        <item x="61"/>
        <item x="917"/>
        <item x="175"/>
        <item x="968"/>
        <item x="166"/>
        <item x="432"/>
        <item x="663"/>
        <item x="272"/>
        <item x="127"/>
        <item x="308"/>
        <item x="439"/>
        <item x="218"/>
        <item x="201"/>
        <item x="914"/>
        <item x="971"/>
        <item x="318"/>
        <item x="292"/>
        <item x="338"/>
        <item x="398"/>
        <item x="863"/>
        <item x="594"/>
        <item x="897"/>
        <item x="831"/>
        <item x="886"/>
        <item x="177"/>
        <item x="800"/>
        <item x="673"/>
        <item x="904"/>
        <item x="474"/>
        <item x="497"/>
        <item x="913"/>
        <item x="779"/>
        <item x="611"/>
        <item x="496"/>
        <item x="518"/>
        <item x="217"/>
        <item x="665"/>
        <item x="459"/>
        <item x="921"/>
        <item x="982"/>
        <item x="74"/>
        <item x="305"/>
        <item x="932"/>
        <item x="905"/>
        <item x="598"/>
        <item x="216"/>
        <item x="151"/>
        <item x="197"/>
        <item x="440"/>
        <item x="755"/>
        <item x="801"/>
        <item x="483"/>
        <item x="911"/>
        <item x="15"/>
        <item x="776"/>
        <item x="581"/>
        <item x="618"/>
        <item x="132"/>
        <item x="88"/>
        <item x="141"/>
        <item x="133"/>
        <item x="852"/>
        <item x="639"/>
        <item x="900"/>
        <item x="140"/>
        <item x="948"/>
        <item x="927"/>
        <item x="335"/>
        <item x="321"/>
        <item x="407"/>
        <item x="928"/>
        <item x="390"/>
        <item x="627"/>
        <item x="287"/>
        <item x="114"/>
        <item x="87"/>
        <item x="162"/>
        <item x="3"/>
        <item x="591"/>
        <item x="466"/>
        <item x="835"/>
        <item x="784"/>
        <item x="415"/>
        <item x="11"/>
        <item x="626"/>
        <item x="348"/>
        <item x="237"/>
        <item x="39"/>
        <item x="38"/>
        <item x="842"/>
        <item x="135"/>
        <item x="34"/>
        <item x="32"/>
        <item x="91"/>
        <item x="299"/>
        <item x="180"/>
        <item x="443"/>
        <item x="344"/>
        <item x="902"/>
        <item x="236"/>
        <item x="654"/>
        <item x="373"/>
        <item x="579"/>
        <item x="329"/>
        <item x="789"/>
        <item x="239"/>
        <item x="882"/>
        <item x="667"/>
        <item x="334"/>
        <item x="128"/>
        <item x="642"/>
        <item x="833"/>
        <item x="790"/>
        <item x="750"/>
        <item x="876"/>
        <item x="539"/>
        <item x="868"/>
        <item x="86"/>
        <item x="232"/>
        <item x="798"/>
        <item x="942"/>
        <item x="228"/>
        <item x="909"/>
        <item x="449"/>
        <item x="243"/>
        <item x="182"/>
        <item x="298"/>
        <item x="951"/>
        <item x="168"/>
        <item x="617"/>
        <item x="965"/>
        <item x="916"/>
        <item x="569"/>
        <item x="681"/>
        <item x="602"/>
        <item x="774"/>
        <item x="561"/>
        <item x="379"/>
        <item x="972"/>
        <item x="855"/>
        <item x="472"/>
        <item x="650"/>
        <item x="764"/>
        <item x="80"/>
        <item x="501"/>
        <item x="93"/>
        <item x="213"/>
        <item x="532"/>
        <item x="265"/>
        <item x="332"/>
        <item x="553"/>
        <item x="383"/>
        <item x="208"/>
        <item x="124"/>
        <item x="426"/>
        <item x="276"/>
        <item x="584"/>
        <item x="444"/>
        <item x="760"/>
        <item x="866"/>
        <item x="862"/>
        <item x="368"/>
        <item x="743"/>
        <item x="659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numFmtId="165" showAll="0"/>
    <pivotField numFmtId="165" showAll="0"/>
    <pivotField showAll="0"/>
    <pivotField numFmtId="15" showAll="0"/>
    <pivotField showAll="0"/>
    <pivotField showAll="0"/>
    <pivotField showAll="0"/>
    <pivotField showAll="0"/>
  </pivotFields>
  <rowFields count="1">
    <field x="1"/>
  </rowFields>
  <rowItems count="6">
    <i>
      <x v="68"/>
    </i>
    <i>
      <x v="682"/>
    </i>
    <i>
      <x v="816"/>
    </i>
    <i>
      <x v="551"/>
    </i>
    <i>
      <x v="473"/>
    </i>
    <i t="grand">
      <x/>
    </i>
  </rowItems>
  <colItems count="1">
    <i/>
  </colItems>
  <dataFields count="1">
    <dataField name="Sum of Budget ($)" fld="4" baseField="0" baseItem="0"/>
  </dataFields>
  <formats count="1">
    <format dxfId="21">
      <pivotArea collapsedLevelsAreSubtotals="1" fieldPosition="0">
        <references count="1">
          <reference field="1" count="5">
            <x v="68"/>
            <x v="473"/>
            <x v="551"/>
            <x v="682"/>
            <x v="816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21065-9AFD-4C4B-A5E8-7D0F928B94BA}" name="PivotTable1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H3:K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istributors" fld="0" subtotal="count" baseField="0" baseItem="1"/>
    <dataField name="no.of movies" fld="1" subtotal="count" baseField="0" baseItem="1"/>
    <dataField name="world wide sales" fld="2" subtotal="count" baseField="0" baseItem="2" numFmtId="165"/>
    <dataField name="year count" fld="3" subtotal="count" baseField="0" baseItem="3"/>
  </dataFields>
  <formats count="11"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no.of movies"/>
    <pivotHierarchy dragToRow="0" dragToCol="0" dragToPage="0" dragToData="1" caption="distributors"/>
    <pivotHierarchy dragToRow="0" dragToCol="0" dragToPage="0" dragToData="1" caption="world wide sales"/>
    <pivotHierarchy dragToRow="0" dragToCol="0" dragToPage="0" dragToData="1" caption="year count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24C04-80E1-47D5-BEAB-A6C128E86188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6:C32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 v="4"/>
    </i>
    <i>
      <x v="2"/>
    </i>
    <i>
      <x v="1"/>
    </i>
    <i>
      <x/>
    </i>
    <i t="grand">
      <x/>
    </i>
  </rowItems>
  <colItems count="1">
    <i/>
  </colItems>
  <dataFields count="1">
    <dataField name="Count of License" fld="1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CB626-649C-4145-BFDB-425E3BEC202B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:B1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World Wide Sales ($)" fld="0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9475A-F8A6-4B71-BD12-46518D3C93E1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:C12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6"/>
    </i>
    <i>
      <x v="7"/>
    </i>
    <i>
      <x v="4"/>
    </i>
    <i>
      <x v="9"/>
    </i>
    <i>
      <x v="8"/>
    </i>
    <i>
      <x v="3"/>
    </i>
    <i>
      <x v="2"/>
    </i>
    <i>
      <x v="5"/>
    </i>
    <i>
      <x/>
    </i>
    <i>
      <x v="1"/>
    </i>
    <i t="grand">
      <x/>
    </i>
  </rowItems>
  <colItems count="1">
    <i/>
  </colItems>
  <dataFields count="1">
    <dataField name="Count of Movie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DD0F0-EB58-4FA8-8336-E7778BBBB347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B76:C81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3"/>
    </i>
    <i>
      <x v="1"/>
    </i>
    <i>
      <x v="4"/>
    </i>
    <i>
      <x v="2"/>
    </i>
    <i>
      <x/>
    </i>
  </rowItems>
  <colItems count="1">
    <i/>
  </colItems>
  <dataFields count="1">
    <dataField name="Sum of World Wide Sales ($)" fld="1" baseField="0" baseItem="0" numFmtId="165"/>
  </dataFields>
  <formats count="1">
    <format dxfId="38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5" iMeasureHier="26">
      <autoFilter ref="A1">
        <filterColumn colId="0">
          <top10 top="0"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D9505-C08F-4CFA-8F0B-5A159B24D3D1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B26" firstHeaderRow="1" firstDataRow="1" firstDataCol="1"/>
  <pivotFields count="2">
    <pivotField axis="axisRow" allDrilled="1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Sum of World Wide Sales ($)" fld="1" baseField="0" baseItem="0"/>
  </dataFields>
  <formats count="1">
    <format dxfId="34">
      <pivotArea collapsedLevelsAreSubtotals="1" fieldPosition="0">
        <references count="1">
          <reference field="0" count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CA20B-CFD0-4DF2-976B-A442C7FAE032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Sum of International Sales ($)" fld="1" baseField="0" baseItem="0"/>
  </dataFields>
  <formats count="1">
    <format dxfId="35">
      <pivotArea collapsedLevelsAreSubtotals="1" fieldPosition="0">
        <references count="1">
          <reference field="0" count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5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82E97-95BE-4C6C-8793-DCC9D574A0EF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5:B41" firstHeaderRow="1" firstDataRow="1" firstDataCol="1"/>
  <pivotFields count="3"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3"/>
    </i>
    <i>
      <x v="4"/>
    </i>
    <i>
      <x v="1"/>
    </i>
    <i>
      <x v="2"/>
    </i>
    <i>
      <x/>
    </i>
    <i t="grand">
      <x/>
    </i>
  </rowItems>
  <colItems count="1">
    <i/>
  </colItems>
  <dataFields count="1">
    <dataField name="Sum of PROFIT" fld="1" baseField="0" baseItem="0"/>
  </dataFields>
  <formats count="1">
    <format dxfId="36">
      <pivotArea collapsedLevelsAreSubtotals="1" fieldPosition="0">
        <references count="1">
          <reference field="2" count="0"/>
        </references>
      </pivotArea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Year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3" iMeasureHier="21">
      <autoFilter ref="A1">
        <filterColumn colId="0">
          <top10 val="5" filterVal="5"/>
        </filterColumn>
      </autoFilter>
    </filter>
    <filter fld="2" type="count" id="4" iMeasureHier="29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3403C-84B0-4FAE-9DD2-D463645FDBDC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D28:E33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3"/>
    </i>
    <i>
      <x v="1"/>
    </i>
    <i>
      <x v="4"/>
    </i>
    <i>
      <x v="2"/>
    </i>
    <i>
      <x/>
    </i>
  </rowItems>
  <colItems count="1">
    <i/>
  </colItems>
  <dataFields count="1">
    <dataField name="Sum of Running Time in (Hr)" fld="1" baseField="0" baseItem="0"/>
  </dataFields>
  <formats count="1">
    <format dxfId="33">
      <pivotArea collapsedLevelsAreSubtotals="1" fieldPosition="0">
        <references count="1">
          <reference field="0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1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ghest Hollywood Grossing Movies2.xlsx!movies">
        <x15:activeTabTopLevelEntity name="[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F1C1C7-6156-41A1-825E-D53002F1E7BC}" name="movies" displayName="movies" ref="A1:O1001" totalsRowShown="0" headerRowBorderDxfId="18" tableBorderDxfId="17" totalsRowBorderDxfId="16">
  <autoFilter ref="A1:O1001" xr:uid="{74F1C1C7-6156-41A1-825E-D53002F1E7BC}"/>
  <tableColumns count="15">
    <tableColumn id="1" xr3:uid="{AFE3D3D9-E282-458E-B2D8-1B10B7E132FD}" name="s.no" dataDxfId="15"/>
    <tableColumn id="2" xr3:uid="{BE4744E0-F036-4810-862A-5FD2E50BAE02}" name="Movie name" dataDxfId="14"/>
    <tableColumn id="3" xr3:uid="{3D8BED8F-421B-4087-9467-49861129C824}" name="Year" dataDxfId="13"/>
    <tableColumn id="4" xr3:uid="{397D5CFA-C5A1-4E4A-93F1-DD62CD6069B6}" name="Distributor" dataDxfId="12"/>
    <tableColumn id="5" xr3:uid="{793F655C-A178-4D1F-9ED5-DC6FC9EC689E}" name="Budget ($)" dataDxfId="11"/>
    <tableColumn id="6" xr3:uid="{2A515B17-7BC7-4672-BB5C-2D68FA23F34F}" name="Domestic Opening ($)" dataDxfId="10"/>
    <tableColumn id="7" xr3:uid="{70F738B0-2BE0-47AE-9504-D1989200E57C}" name="Domestic Sales ($)" dataDxfId="9"/>
    <tableColumn id="8" xr3:uid="{35B24D13-D44C-4337-A786-1237D22BFC53}" name="International Sales ($)" dataDxfId="8"/>
    <tableColumn id="9" xr3:uid="{15C3F1D8-4A14-4617-9C9D-40AF73A8A02F}" name="World Wide Sales ($)" dataDxfId="7"/>
    <tableColumn id="10" xr3:uid="{6CCBC334-CB2D-4528-BEE5-AF19C28B5B62}" name="PROFIT" dataDxfId="6"/>
    <tableColumn id="11" xr3:uid="{C5ED729F-6823-41E8-826A-0CBC2214681A}" name="Release Date" dataDxfId="5"/>
    <tableColumn id="19" xr3:uid="{1512FC06-B313-42A0-A85F-63B845E562CA}" name="genre" dataDxfId="4"/>
    <tableColumn id="14" xr3:uid="{3A781E41-CBFC-4C7A-B20F-DA05B9BDA661}" name="Running Time" dataDxfId="3"/>
    <tableColumn id="15" xr3:uid="{98F3580B-E0B7-4B65-9F00-DD8900571C00}" name="Running Time in (Hr)" dataDxfId="2">
      <calculatedColumnFormula>VALUE(LEFT(M2, FIND(" hr", M2)-1)) + VALUE(MID(M2, FIND(" hr", M2) + 4, FIND(" min", M2) - FIND(" hr", M2) - 4))/60</calculatedColumnFormula>
    </tableColumn>
    <tableColumn id="16" xr3:uid="{7F9EB7D0-CE3E-4D47-AA3E-25BFA31E3406}" name="License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4C92-FE07-44FD-A18C-F74872683941}">
  <sheetPr>
    <tabColor rgb="FF00B0F0"/>
  </sheetPr>
  <dimension ref="B1:G81"/>
  <sheetViews>
    <sheetView workbookViewId="0">
      <selection activeCell="B18" sqref="B18"/>
    </sheetView>
  </sheetViews>
  <sheetFormatPr defaultRowHeight="14.4" x14ac:dyDescent="0.3"/>
  <cols>
    <col min="2" max="2" width="25.109375" bestFit="1" customWidth="1"/>
    <col min="3" max="3" width="31.88671875" bestFit="1" customWidth="1"/>
    <col min="4" max="4" width="11.88671875" bestFit="1" customWidth="1"/>
    <col min="5" max="5" width="30.33203125" bestFit="1" customWidth="1"/>
    <col min="6" max="6" width="16" bestFit="1" customWidth="1"/>
    <col min="7" max="7" width="24.33203125" bestFit="1" customWidth="1"/>
    <col min="8" max="8" width="12.109375" bestFit="1" customWidth="1"/>
    <col min="9" max="9" width="20.109375" bestFit="1" customWidth="1"/>
    <col min="10" max="10" width="5.6640625" bestFit="1" customWidth="1"/>
    <col min="11" max="11" width="9" bestFit="1" customWidth="1"/>
    <col min="12" max="12" width="17.77734375" bestFit="1" customWidth="1"/>
    <col min="13" max="13" width="5.6640625" bestFit="1" customWidth="1"/>
    <col min="14" max="14" width="20.88671875" bestFit="1" customWidth="1"/>
    <col min="15" max="15" width="13.44140625" bestFit="1" customWidth="1"/>
    <col min="16" max="16" width="6.109375" bestFit="1" customWidth="1"/>
    <col min="17" max="17" width="11.77734375" bestFit="1" customWidth="1"/>
    <col min="18" max="18" width="14.44140625" bestFit="1" customWidth="1"/>
    <col min="19" max="19" width="13.6640625" bestFit="1" customWidth="1"/>
    <col min="20" max="20" width="13.77734375" bestFit="1" customWidth="1"/>
    <col min="21" max="21" width="14.6640625" bestFit="1" customWidth="1"/>
    <col min="22" max="22" width="16.77734375" bestFit="1" customWidth="1"/>
    <col min="23" max="23" width="13.44140625" bestFit="1" customWidth="1"/>
    <col min="24" max="24" width="7.77734375" bestFit="1" customWidth="1"/>
    <col min="25" max="25" width="23.88671875" bestFit="1" customWidth="1"/>
    <col min="26" max="26" width="18.5546875" bestFit="1" customWidth="1"/>
    <col min="27" max="27" width="14.6640625" bestFit="1" customWidth="1"/>
    <col min="28" max="28" width="5.6640625" bestFit="1" customWidth="1"/>
    <col min="29" max="29" width="15" bestFit="1" customWidth="1"/>
    <col min="30" max="30" width="27.44140625" bestFit="1" customWidth="1"/>
    <col min="31" max="31" width="16.109375" bestFit="1" customWidth="1"/>
    <col min="32" max="32" width="20.88671875" bestFit="1" customWidth="1"/>
    <col min="33" max="33" width="12.77734375" bestFit="1" customWidth="1"/>
    <col min="34" max="34" width="6.109375" bestFit="1" customWidth="1"/>
    <col min="35" max="35" width="15.44140625" bestFit="1" customWidth="1"/>
    <col min="36" max="49" width="5.6640625" bestFit="1" customWidth="1"/>
    <col min="50" max="50" width="6.6640625" bestFit="1" customWidth="1"/>
    <col min="51" max="54" width="5.6640625" bestFit="1" customWidth="1"/>
  </cols>
  <sheetData>
    <row r="1" spans="2:3" x14ac:dyDescent="0.3">
      <c r="B1" s="27" t="s">
        <v>1152</v>
      </c>
      <c r="C1" t="s">
        <v>1154</v>
      </c>
    </row>
    <row r="2" spans="2:3" x14ac:dyDescent="0.3">
      <c r="B2" s="12">
        <v>2016</v>
      </c>
      <c r="C2">
        <v>52</v>
      </c>
    </row>
    <row r="3" spans="2:3" x14ac:dyDescent="0.3">
      <c r="B3" s="12">
        <v>2017</v>
      </c>
      <c r="C3">
        <v>52</v>
      </c>
    </row>
    <row r="4" spans="2:3" x14ac:dyDescent="0.3">
      <c r="B4" s="12">
        <v>2014</v>
      </c>
      <c r="C4">
        <v>50</v>
      </c>
    </row>
    <row r="5" spans="2:3" x14ac:dyDescent="0.3">
      <c r="B5" s="12">
        <v>2019</v>
      </c>
      <c r="C5">
        <v>49</v>
      </c>
    </row>
    <row r="6" spans="2:3" x14ac:dyDescent="0.3">
      <c r="B6" s="12">
        <v>2018</v>
      </c>
      <c r="C6">
        <v>47</v>
      </c>
    </row>
    <row r="7" spans="2:3" x14ac:dyDescent="0.3">
      <c r="B7" s="12">
        <v>2013</v>
      </c>
      <c r="C7">
        <v>44</v>
      </c>
    </row>
    <row r="8" spans="2:3" x14ac:dyDescent="0.3">
      <c r="B8" s="12">
        <v>2012</v>
      </c>
      <c r="C8">
        <v>42</v>
      </c>
    </row>
    <row r="9" spans="2:3" x14ac:dyDescent="0.3">
      <c r="B9" s="12">
        <v>2015</v>
      </c>
      <c r="C9">
        <v>40</v>
      </c>
    </row>
    <row r="10" spans="2:3" x14ac:dyDescent="0.3">
      <c r="B10" s="12">
        <v>2010</v>
      </c>
      <c r="C10">
        <v>39</v>
      </c>
    </row>
    <row r="11" spans="2:3" x14ac:dyDescent="0.3">
      <c r="B11" s="12">
        <v>2011</v>
      </c>
      <c r="C11">
        <v>38</v>
      </c>
    </row>
    <row r="12" spans="2:3" x14ac:dyDescent="0.3">
      <c r="B12" s="12" t="s">
        <v>1153</v>
      </c>
      <c r="C12">
        <v>453</v>
      </c>
    </row>
    <row r="17" spans="2:6" x14ac:dyDescent="0.3">
      <c r="B17" t="s">
        <v>1166</v>
      </c>
    </row>
    <row r="18" spans="2:6" x14ac:dyDescent="0.3">
      <c r="B18">
        <v>422843049224</v>
      </c>
    </row>
    <row r="26" spans="2:6" x14ac:dyDescent="0.3">
      <c r="B26" s="27" t="s">
        <v>1152</v>
      </c>
      <c r="C26" t="s">
        <v>1155</v>
      </c>
    </row>
    <row r="27" spans="2:6" x14ac:dyDescent="0.3">
      <c r="B27" s="12" t="s">
        <v>8</v>
      </c>
      <c r="C27">
        <v>486</v>
      </c>
      <c r="E27" s="12" t="s">
        <v>8</v>
      </c>
      <c r="F27" s="4">
        <f>GETPIVOTDATA("[Measures].[Count of License]",$B$26,"[movies].[License]","[movies].[License].&amp;[PG-13]")/GETPIVOTDATA("[Measures].[Count of License]",$B$26)</f>
        <v>0.48599999999999999</v>
      </c>
    </row>
    <row r="28" spans="2:6" x14ac:dyDescent="0.3">
      <c r="B28" s="12" t="s">
        <v>79</v>
      </c>
      <c r="C28">
        <v>222</v>
      </c>
      <c r="E28" s="12" t="s">
        <v>79</v>
      </c>
      <c r="F28" s="4">
        <f>GETPIVOTDATA("[Measures].[Count of License]",$B$26,"[movies].[License]","[movies].[License].&amp;[R]")/GETPIVOTDATA("[Measures].[Count of License]",$B$26)</f>
        <v>0.222</v>
      </c>
    </row>
    <row r="29" spans="2:6" x14ac:dyDescent="0.3">
      <c r="B29" s="12" t="s">
        <v>27</v>
      </c>
      <c r="C29">
        <v>218</v>
      </c>
      <c r="E29" s="12" t="s">
        <v>27</v>
      </c>
      <c r="F29" s="28">
        <f>GETPIVOTDATA("[Measures].[Count of License]",$B$26,"[movies].[License]","[movies].[License].&amp;[PG]")/GETPIVOTDATA("[Measures].[Count of License]",$B$26)</f>
        <v>0.218</v>
      </c>
    </row>
    <row r="30" spans="2:6" x14ac:dyDescent="0.3">
      <c r="B30" s="12" t="s">
        <v>333</v>
      </c>
      <c r="C30">
        <v>57</v>
      </c>
      <c r="E30" s="12" t="s">
        <v>333</v>
      </c>
      <c r="F30" s="4">
        <f>GETPIVOTDATA("[Measures].[Count of License]",$B$26,"[movies].[License]","[movies].[License].&amp;[NA]")/GETPIVOTDATA("[Measures].[Count of License]",$B$26)</f>
        <v>5.7000000000000002E-2</v>
      </c>
    </row>
    <row r="31" spans="2:6" x14ac:dyDescent="0.3">
      <c r="B31" s="12" t="s">
        <v>82</v>
      </c>
      <c r="C31">
        <v>17</v>
      </c>
      <c r="E31" s="12" t="s">
        <v>82</v>
      </c>
      <c r="F31" s="4">
        <f>GETPIVOTDATA("[Measures].[Count of License]",$B$26,"[movies].[License]","[movies].[License].&amp;[G]")/GETPIVOTDATA("[Measures].[Count of License]",$B$26)</f>
        <v>1.7000000000000001E-2</v>
      </c>
    </row>
    <row r="32" spans="2:6" x14ac:dyDescent="0.3">
      <c r="B32" s="12" t="s">
        <v>1153</v>
      </c>
      <c r="C32">
        <v>1000</v>
      </c>
    </row>
    <row r="39" spans="2:7" x14ac:dyDescent="0.3">
      <c r="B39" s="27" t="s">
        <v>1166</v>
      </c>
      <c r="C39" s="27" t="s">
        <v>1168</v>
      </c>
    </row>
    <row r="40" spans="2:7" x14ac:dyDescent="0.3">
      <c r="B40" s="27" t="s">
        <v>1152</v>
      </c>
      <c r="C40" t="s">
        <v>10</v>
      </c>
      <c r="D40" t="s">
        <v>36</v>
      </c>
      <c r="E40" t="s">
        <v>21</v>
      </c>
      <c r="F40" t="s">
        <v>23</v>
      </c>
      <c r="G40" t="s">
        <v>211</v>
      </c>
    </row>
    <row r="41" spans="2:7" x14ac:dyDescent="0.3">
      <c r="B41" s="12">
        <v>2019</v>
      </c>
      <c r="C41" s="2">
        <v>11097796899</v>
      </c>
      <c r="D41" s="2">
        <v>3182598387</v>
      </c>
      <c r="E41" s="2">
        <v>3029153431</v>
      </c>
      <c r="F41" s="2">
        <v>2794322554</v>
      </c>
      <c r="G41" s="2">
        <v>1369464893</v>
      </c>
    </row>
    <row r="76" spans="2:3" x14ac:dyDescent="0.3">
      <c r="B76" s="27" t="s">
        <v>1152</v>
      </c>
      <c r="C76" t="s">
        <v>1166</v>
      </c>
    </row>
    <row r="77" spans="2:3" x14ac:dyDescent="0.3">
      <c r="B77" s="12">
        <v>1972</v>
      </c>
      <c r="C77" s="2">
        <v>250341816</v>
      </c>
    </row>
    <row r="78" spans="2:3" x14ac:dyDescent="0.3">
      <c r="B78" s="12">
        <v>1961</v>
      </c>
      <c r="C78" s="2">
        <v>215880014</v>
      </c>
    </row>
    <row r="79" spans="2:3" x14ac:dyDescent="0.3">
      <c r="B79" s="12">
        <v>1979</v>
      </c>
      <c r="C79" s="2">
        <v>210308099</v>
      </c>
    </row>
    <row r="80" spans="2:3" x14ac:dyDescent="0.3">
      <c r="B80" s="12">
        <v>1967</v>
      </c>
      <c r="C80" s="2">
        <v>205843612</v>
      </c>
    </row>
    <row r="81" spans="2:3" x14ac:dyDescent="0.3">
      <c r="B81" s="12">
        <v>1937</v>
      </c>
      <c r="C81" s="2">
        <v>184928542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4634-8C00-4D2F-9E00-E6ECEE066A0F}">
  <sheetPr>
    <tabColor rgb="FFFFC000"/>
  </sheetPr>
  <dimension ref="A3:B41"/>
  <sheetViews>
    <sheetView topLeftCell="A25" workbookViewId="0">
      <selection activeCell="C49" sqref="C49"/>
    </sheetView>
  </sheetViews>
  <sheetFormatPr defaultRowHeight="14.4" x14ac:dyDescent="0.3"/>
  <cols>
    <col min="1" max="1" width="22.5546875" bestFit="1" customWidth="1"/>
    <col min="2" max="2" width="12.5546875" bestFit="1" customWidth="1"/>
    <col min="3" max="3" width="25.109375" bestFit="1" customWidth="1"/>
    <col min="4" max="4" width="17.88671875" bestFit="1" customWidth="1"/>
    <col min="5" max="5" width="25.109375" bestFit="1" customWidth="1"/>
    <col min="6" max="6" width="17.88671875" bestFit="1" customWidth="1"/>
    <col min="7" max="7" width="25.109375" bestFit="1" customWidth="1"/>
    <col min="8" max="8" width="17.88671875" bestFit="1" customWidth="1"/>
    <col min="9" max="9" width="25.109375" bestFit="1" customWidth="1"/>
    <col min="10" max="10" width="17.88671875" bestFit="1" customWidth="1"/>
    <col min="11" max="11" width="25.109375" bestFit="1" customWidth="1"/>
    <col min="12" max="12" width="17.88671875" bestFit="1" customWidth="1"/>
    <col min="13" max="13" width="25.109375" bestFit="1" customWidth="1"/>
    <col min="14" max="14" width="17.88671875" bestFit="1" customWidth="1"/>
    <col min="15" max="15" width="25.109375" bestFit="1" customWidth="1"/>
    <col min="16" max="16" width="17.88671875" bestFit="1" customWidth="1"/>
    <col min="17" max="17" width="25.109375" bestFit="1" customWidth="1"/>
    <col min="18" max="18" width="17.88671875" bestFit="1" customWidth="1"/>
    <col min="19" max="19" width="25.109375" bestFit="1" customWidth="1"/>
    <col min="20" max="20" width="17.88671875" bestFit="1" customWidth="1"/>
    <col min="21" max="21" width="25.109375" bestFit="1" customWidth="1"/>
    <col min="22" max="22" width="17.88671875" bestFit="1" customWidth="1"/>
    <col min="23" max="23" width="25.109375" bestFit="1" customWidth="1"/>
    <col min="24" max="24" width="17.88671875" bestFit="1" customWidth="1"/>
    <col min="25" max="25" width="25.109375" bestFit="1" customWidth="1"/>
    <col min="26" max="26" width="17.88671875" bestFit="1" customWidth="1"/>
    <col min="27" max="27" width="25.109375" bestFit="1" customWidth="1"/>
    <col min="28" max="28" width="17.88671875" bestFit="1" customWidth="1"/>
    <col min="29" max="29" width="25.109375" bestFit="1" customWidth="1"/>
    <col min="30" max="30" width="17.88671875" bestFit="1" customWidth="1"/>
    <col min="31" max="31" width="25.109375" bestFit="1" customWidth="1"/>
    <col min="32" max="32" width="17.88671875" bestFit="1" customWidth="1"/>
    <col min="33" max="33" width="25.109375" bestFit="1" customWidth="1"/>
    <col min="34" max="34" width="17.88671875" bestFit="1" customWidth="1"/>
    <col min="35" max="35" width="25.109375" bestFit="1" customWidth="1"/>
    <col min="36" max="36" width="17.88671875" bestFit="1" customWidth="1"/>
    <col min="37" max="37" width="25.109375" bestFit="1" customWidth="1"/>
    <col min="38" max="38" width="17.88671875" bestFit="1" customWidth="1"/>
    <col min="39" max="39" width="25.109375" bestFit="1" customWidth="1"/>
    <col min="40" max="40" width="17.88671875" bestFit="1" customWidth="1"/>
    <col min="41" max="41" width="25.109375" bestFit="1" customWidth="1"/>
    <col min="42" max="42" width="17.88671875" bestFit="1" customWidth="1"/>
    <col min="43" max="43" width="25.109375" bestFit="1" customWidth="1"/>
    <col min="44" max="44" width="17.88671875" bestFit="1" customWidth="1"/>
    <col min="45" max="45" width="25.109375" bestFit="1" customWidth="1"/>
    <col min="46" max="46" width="17.88671875" bestFit="1" customWidth="1"/>
    <col min="47" max="47" width="27.44140625" bestFit="1" customWidth="1"/>
    <col min="48" max="48" width="17.88671875" bestFit="1" customWidth="1"/>
    <col min="49" max="49" width="25.109375" bestFit="1" customWidth="1"/>
    <col min="50" max="50" width="17.88671875" bestFit="1" customWidth="1"/>
    <col min="51" max="51" width="25.109375" bestFit="1" customWidth="1"/>
    <col min="52" max="52" width="17.88671875" bestFit="1" customWidth="1"/>
    <col min="53" max="53" width="25.109375" bestFit="1" customWidth="1"/>
    <col min="54" max="54" width="17.88671875" bestFit="1" customWidth="1"/>
    <col min="55" max="55" width="25.109375" bestFit="1" customWidth="1"/>
    <col min="56" max="56" width="17.88671875" bestFit="1" customWidth="1"/>
    <col min="57" max="57" width="25.109375" bestFit="1" customWidth="1"/>
    <col min="58" max="58" width="17.88671875" bestFit="1" customWidth="1"/>
    <col min="59" max="59" width="25.109375" bestFit="1" customWidth="1"/>
    <col min="60" max="60" width="17.88671875" bestFit="1" customWidth="1"/>
    <col min="61" max="61" width="25.109375" bestFit="1" customWidth="1"/>
    <col min="62" max="62" width="17.88671875" bestFit="1" customWidth="1"/>
    <col min="63" max="63" width="25.109375" bestFit="1" customWidth="1"/>
    <col min="64" max="64" width="17.88671875" bestFit="1" customWidth="1"/>
    <col min="65" max="65" width="25.109375" bestFit="1" customWidth="1"/>
    <col min="66" max="66" width="17.88671875" bestFit="1" customWidth="1"/>
    <col min="67" max="67" width="25.109375" bestFit="1" customWidth="1"/>
    <col min="68" max="68" width="17.88671875" bestFit="1" customWidth="1"/>
    <col min="69" max="69" width="25.109375" bestFit="1" customWidth="1"/>
    <col min="70" max="70" width="17.88671875" bestFit="1" customWidth="1"/>
    <col min="71" max="71" width="25.109375" bestFit="1" customWidth="1"/>
    <col min="72" max="72" width="17.88671875" bestFit="1" customWidth="1"/>
    <col min="73" max="73" width="30.33203125" bestFit="1" customWidth="1"/>
    <col min="74" max="74" width="17.88671875" bestFit="1" customWidth="1"/>
    <col min="75" max="75" width="25.109375" bestFit="1" customWidth="1"/>
    <col min="76" max="76" width="17.88671875" bestFit="1" customWidth="1"/>
    <col min="77" max="77" width="25.109375" bestFit="1" customWidth="1"/>
    <col min="78" max="78" width="17.88671875" bestFit="1" customWidth="1"/>
    <col min="79" max="79" width="25.109375" bestFit="1" customWidth="1"/>
    <col min="80" max="80" width="17.88671875" bestFit="1" customWidth="1"/>
    <col min="81" max="81" width="25.109375" bestFit="1" customWidth="1"/>
    <col min="82" max="82" width="17.88671875" bestFit="1" customWidth="1"/>
    <col min="83" max="83" width="25.109375" bestFit="1" customWidth="1"/>
    <col min="84" max="84" width="17.88671875" bestFit="1" customWidth="1"/>
    <col min="85" max="85" width="25.109375" bestFit="1" customWidth="1"/>
    <col min="86" max="86" width="17.88671875" bestFit="1" customWidth="1"/>
    <col min="87" max="87" width="25.109375" bestFit="1" customWidth="1"/>
    <col min="88" max="88" width="17.88671875" bestFit="1" customWidth="1"/>
    <col min="89" max="89" width="25.109375" bestFit="1" customWidth="1"/>
    <col min="90" max="90" width="17.88671875" bestFit="1" customWidth="1"/>
    <col min="91" max="91" width="25.109375" bestFit="1" customWidth="1"/>
    <col min="92" max="92" width="17.88671875" bestFit="1" customWidth="1"/>
    <col min="93" max="93" width="25.109375" bestFit="1" customWidth="1"/>
    <col min="94" max="94" width="17.88671875" bestFit="1" customWidth="1"/>
    <col min="95" max="95" width="25.109375" bestFit="1" customWidth="1"/>
    <col min="96" max="96" width="17.88671875" bestFit="1" customWidth="1"/>
    <col min="97" max="97" width="25.109375" bestFit="1" customWidth="1"/>
    <col min="98" max="98" width="17.88671875" bestFit="1" customWidth="1"/>
    <col min="99" max="99" width="31.88671875" bestFit="1" customWidth="1"/>
    <col min="100" max="100" width="17.88671875" bestFit="1" customWidth="1"/>
    <col min="101" max="101" width="25.109375" bestFit="1" customWidth="1"/>
    <col min="102" max="102" width="17.88671875" bestFit="1" customWidth="1"/>
    <col min="103" max="103" width="25.109375" bestFit="1" customWidth="1"/>
    <col min="104" max="104" width="17.88671875" bestFit="1" customWidth="1"/>
    <col min="105" max="105" width="30" bestFit="1" customWidth="1"/>
    <col min="106" max="106" width="22.6640625" bestFit="1" customWidth="1"/>
  </cols>
  <sheetData>
    <row r="3" spans="1:2" x14ac:dyDescent="0.3">
      <c r="A3" s="27" t="s">
        <v>1152</v>
      </c>
      <c r="B3" t="s">
        <v>1165</v>
      </c>
    </row>
    <row r="4" spans="1:2" x14ac:dyDescent="0.3">
      <c r="A4" s="12" t="s">
        <v>5</v>
      </c>
      <c r="B4" s="2">
        <v>2138484377</v>
      </c>
    </row>
    <row r="5" spans="1:2" x14ac:dyDescent="0.3">
      <c r="A5" s="12" t="s">
        <v>9</v>
      </c>
      <c r="B5" s="2">
        <v>1941066100</v>
      </c>
    </row>
    <row r="6" spans="1:2" x14ac:dyDescent="0.3">
      <c r="A6" s="12" t="s">
        <v>12</v>
      </c>
      <c r="B6" s="2">
        <v>1636174514</v>
      </c>
    </row>
    <row r="7" spans="1:2" x14ac:dyDescent="0.3">
      <c r="A7" s="12" t="s">
        <v>14</v>
      </c>
      <c r="B7" s="2">
        <v>1590450697</v>
      </c>
    </row>
    <row r="8" spans="1:2" x14ac:dyDescent="0.3">
      <c r="A8" s="12" t="s">
        <v>19</v>
      </c>
      <c r="B8" s="2">
        <v>1373599557</v>
      </c>
    </row>
    <row r="9" spans="1:2" x14ac:dyDescent="0.3">
      <c r="A9" s="12" t="s">
        <v>1153</v>
      </c>
      <c r="B9">
        <v>8679775245</v>
      </c>
    </row>
    <row r="20" spans="1:2" x14ac:dyDescent="0.3">
      <c r="A20" s="27" t="s">
        <v>1152</v>
      </c>
      <c r="B20" t="s">
        <v>1166</v>
      </c>
    </row>
    <row r="21" spans="1:2" x14ac:dyDescent="0.3">
      <c r="A21" s="12" t="s">
        <v>5</v>
      </c>
      <c r="B21" s="2">
        <v>2923706026</v>
      </c>
    </row>
    <row r="22" spans="1:2" x14ac:dyDescent="0.3">
      <c r="A22" s="12" t="s">
        <v>9</v>
      </c>
      <c r="B22" s="2">
        <v>2799439100</v>
      </c>
    </row>
    <row r="23" spans="1:2" x14ac:dyDescent="0.3">
      <c r="A23" s="12" t="s">
        <v>12</v>
      </c>
      <c r="B23" s="2">
        <v>2320250281</v>
      </c>
    </row>
    <row r="24" spans="1:2" x14ac:dyDescent="0.3">
      <c r="A24" s="12" t="s">
        <v>14</v>
      </c>
      <c r="B24" s="2">
        <v>2264743305</v>
      </c>
    </row>
    <row r="25" spans="1:2" x14ac:dyDescent="0.3">
      <c r="A25" s="12" t="s">
        <v>17</v>
      </c>
      <c r="B25" s="2">
        <v>2071310218</v>
      </c>
    </row>
    <row r="26" spans="1:2" x14ac:dyDescent="0.3">
      <c r="A26" s="12" t="s">
        <v>1153</v>
      </c>
      <c r="B26">
        <v>12379448930</v>
      </c>
    </row>
    <row r="35" spans="1:2" x14ac:dyDescent="0.3">
      <c r="A35" s="27" t="s">
        <v>1152</v>
      </c>
      <c r="B35" t="s">
        <v>1167</v>
      </c>
    </row>
    <row r="36" spans="1:2" x14ac:dyDescent="0.3">
      <c r="A36" s="12" t="s">
        <v>10</v>
      </c>
      <c r="B36" s="2">
        <v>50444532922</v>
      </c>
    </row>
    <row r="37" spans="1:2" x14ac:dyDescent="0.3">
      <c r="A37" s="12" t="s">
        <v>36</v>
      </c>
      <c r="B37" s="2">
        <v>38179822025</v>
      </c>
    </row>
    <row r="38" spans="1:2" x14ac:dyDescent="0.3">
      <c r="A38" s="12" t="s">
        <v>6</v>
      </c>
      <c r="B38" s="2">
        <v>37952262712</v>
      </c>
    </row>
    <row r="39" spans="1:2" x14ac:dyDescent="0.3">
      <c r="A39" s="12" t="s">
        <v>23</v>
      </c>
      <c r="B39" s="2">
        <v>36397020669</v>
      </c>
    </row>
    <row r="40" spans="1:2" x14ac:dyDescent="0.3">
      <c r="A40" s="12" t="s">
        <v>21</v>
      </c>
      <c r="B40" s="2">
        <v>25884119350</v>
      </c>
    </row>
    <row r="41" spans="1:2" x14ac:dyDescent="0.3">
      <c r="A41" s="12" t="s">
        <v>1153</v>
      </c>
      <c r="B41">
        <v>188857757678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4E63-729C-4166-9380-0807819E0BB6}">
  <sheetPr>
    <tabColor rgb="FF00B050"/>
  </sheetPr>
  <dimension ref="A1:E3570"/>
  <sheetViews>
    <sheetView workbookViewId="0">
      <selection activeCell="C6" sqref="C6"/>
    </sheetView>
  </sheetViews>
  <sheetFormatPr defaultRowHeight="14.4" x14ac:dyDescent="0.3"/>
  <cols>
    <col min="2" max="2" width="13.6640625" bestFit="1" customWidth="1"/>
    <col min="3" max="3" width="10.6640625" bestFit="1" customWidth="1"/>
    <col min="4" max="4" width="37.88671875" bestFit="1" customWidth="1"/>
    <col min="5" max="5" width="25" bestFit="1" customWidth="1"/>
  </cols>
  <sheetData>
    <row r="1" spans="1:3" x14ac:dyDescent="0.3">
      <c r="A1" s="43" t="s">
        <v>1463</v>
      </c>
      <c r="B1" s="43" t="s">
        <v>1464</v>
      </c>
      <c r="C1" s="43" t="s">
        <v>1465</v>
      </c>
    </row>
    <row r="2" spans="1:3" x14ac:dyDescent="0.3">
      <c r="A2" t="s">
        <v>1445</v>
      </c>
      <c r="B2" s="5" t="s">
        <v>1445</v>
      </c>
      <c r="C2" s="32">
        <f t="shared" ref="C2:C22" si="0">COUNTIF($A$2:$A$3546, B2)</f>
        <v>507</v>
      </c>
    </row>
    <row r="3" spans="1:3" x14ac:dyDescent="0.3">
      <c r="A3" t="s">
        <v>1444</v>
      </c>
      <c r="B3" s="5" t="s">
        <v>1444</v>
      </c>
      <c r="C3" s="32">
        <f t="shared" si="0"/>
        <v>495</v>
      </c>
    </row>
    <row r="4" spans="1:3" x14ac:dyDescent="0.3">
      <c r="A4" t="s">
        <v>1444</v>
      </c>
      <c r="B4" s="5" t="s">
        <v>1230</v>
      </c>
      <c r="C4" s="32">
        <f t="shared" si="0"/>
        <v>380</v>
      </c>
    </row>
    <row r="5" spans="1:3" x14ac:dyDescent="0.3">
      <c r="A5" t="s">
        <v>1446</v>
      </c>
      <c r="B5" s="5" t="s">
        <v>1226</v>
      </c>
      <c r="C5" s="32">
        <f t="shared" si="0"/>
        <v>295</v>
      </c>
    </row>
    <row r="6" spans="1:3" x14ac:dyDescent="0.3">
      <c r="A6" t="s">
        <v>1444</v>
      </c>
      <c r="B6" s="5" t="s">
        <v>1446</v>
      </c>
      <c r="C6" s="32">
        <f t="shared" si="0"/>
        <v>279</v>
      </c>
    </row>
    <row r="7" spans="1:3" x14ac:dyDescent="0.3">
      <c r="A7" t="s">
        <v>1446</v>
      </c>
      <c r="B7" s="5" t="s">
        <v>1451</v>
      </c>
      <c r="C7" s="32">
        <f t="shared" si="0"/>
        <v>274</v>
      </c>
    </row>
    <row r="8" spans="1:3" x14ac:dyDescent="0.3">
      <c r="A8" t="s">
        <v>1447</v>
      </c>
      <c r="B8" s="5" t="s">
        <v>1453</v>
      </c>
      <c r="C8" s="32">
        <f t="shared" si="0"/>
        <v>273</v>
      </c>
    </row>
    <row r="9" spans="1:3" x14ac:dyDescent="0.3">
      <c r="A9" t="s">
        <v>1226</v>
      </c>
      <c r="B9" s="5" t="s">
        <v>1448</v>
      </c>
      <c r="C9" s="32">
        <f t="shared" si="0"/>
        <v>232</v>
      </c>
    </row>
    <row r="10" spans="1:3" x14ac:dyDescent="0.3">
      <c r="A10" t="s">
        <v>1446</v>
      </c>
      <c r="B10" s="5" t="s">
        <v>1447</v>
      </c>
      <c r="C10" s="32">
        <f t="shared" si="0"/>
        <v>156</v>
      </c>
    </row>
    <row r="11" spans="1:3" x14ac:dyDescent="0.3">
      <c r="A11" t="s">
        <v>1226</v>
      </c>
      <c r="B11" s="5" t="s">
        <v>1452</v>
      </c>
      <c r="C11" s="32">
        <f t="shared" si="0"/>
        <v>145</v>
      </c>
    </row>
    <row r="12" spans="1:3" x14ac:dyDescent="0.3">
      <c r="A12" t="s">
        <v>1445</v>
      </c>
      <c r="B12" s="5" t="s">
        <v>1450</v>
      </c>
      <c r="C12" s="32">
        <f t="shared" si="0"/>
        <v>121</v>
      </c>
    </row>
    <row r="13" spans="1:3" x14ac:dyDescent="0.3">
      <c r="A13" t="s">
        <v>1445</v>
      </c>
      <c r="B13" s="5" t="s">
        <v>1454</v>
      </c>
      <c r="C13" s="32">
        <f t="shared" si="0"/>
        <v>95</v>
      </c>
    </row>
    <row r="14" spans="1:3" x14ac:dyDescent="0.3">
      <c r="A14" t="s">
        <v>1445</v>
      </c>
      <c r="B14" s="5" t="s">
        <v>1215</v>
      </c>
      <c r="C14" s="32">
        <f t="shared" si="0"/>
        <v>63</v>
      </c>
    </row>
    <row r="15" spans="1:3" x14ac:dyDescent="0.3">
      <c r="A15" t="s">
        <v>1444</v>
      </c>
      <c r="B15" s="5" t="s">
        <v>1449</v>
      </c>
      <c r="C15" s="32">
        <f t="shared" si="0"/>
        <v>52</v>
      </c>
    </row>
    <row r="16" spans="1:3" x14ac:dyDescent="0.3">
      <c r="A16" t="s">
        <v>1446</v>
      </c>
      <c r="B16" s="5" t="s">
        <v>1455</v>
      </c>
      <c r="C16" s="32">
        <f t="shared" si="0"/>
        <v>41</v>
      </c>
    </row>
    <row r="17" spans="1:5" x14ac:dyDescent="0.3">
      <c r="A17" t="s">
        <v>1446</v>
      </c>
      <c r="B17" s="5" t="s">
        <v>1456</v>
      </c>
      <c r="C17" s="32">
        <f t="shared" si="0"/>
        <v>31</v>
      </c>
    </row>
    <row r="18" spans="1:5" x14ac:dyDescent="0.3">
      <c r="A18" t="s">
        <v>1444</v>
      </c>
      <c r="B18" s="5" t="s">
        <v>1457</v>
      </c>
      <c r="C18" s="32">
        <f t="shared" si="0"/>
        <v>27</v>
      </c>
    </row>
    <row r="19" spans="1:5" x14ac:dyDescent="0.3">
      <c r="A19" t="s">
        <v>1444</v>
      </c>
      <c r="B19" s="5" t="s">
        <v>1460</v>
      </c>
      <c r="C19" s="32">
        <f t="shared" si="0"/>
        <v>22</v>
      </c>
    </row>
    <row r="20" spans="1:5" x14ac:dyDescent="0.3">
      <c r="A20" t="s">
        <v>1445</v>
      </c>
      <c r="B20" s="5" t="s">
        <v>1458</v>
      </c>
      <c r="C20" s="32">
        <f t="shared" si="0"/>
        <v>19</v>
      </c>
    </row>
    <row r="21" spans="1:5" x14ac:dyDescent="0.3">
      <c r="A21" t="s">
        <v>1445</v>
      </c>
      <c r="B21" s="5" t="s">
        <v>1459</v>
      </c>
      <c r="C21" s="32">
        <f t="shared" si="0"/>
        <v>13</v>
      </c>
    </row>
    <row r="22" spans="1:5" x14ac:dyDescent="0.3">
      <c r="A22" t="s">
        <v>1226</v>
      </c>
      <c r="B22" s="5" t="s">
        <v>1461</v>
      </c>
      <c r="C22" s="32">
        <f t="shared" si="0"/>
        <v>1</v>
      </c>
    </row>
    <row r="23" spans="1:5" x14ac:dyDescent="0.3">
      <c r="A23" t="s">
        <v>1446</v>
      </c>
    </row>
    <row r="24" spans="1:5" x14ac:dyDescent="0.3">
      <c r="A24" t="s">
        <v>1445</v>
      </c>
    </row>
    <row r="25" spans="1:5" x14ac:dyDescent="0.3">
      <c r="A25" t="s">
        <v>1226</v>
      </c>
    </row>
    <row r="26" spans="1:5" x14ac:dyDescent="0.3">
      <c r="A26" t="s">
        <v>1448</v>
      </c>
    </row>
    <row r="27" spans="1:5" x14ac:dyDescent="0.3">
      <c r="A27" t="s">
        <v>1449</v>
      </c>
    </row>
    <row r="28" spans="1:5" x14ac:dyDescent="0.3">
      <c r="A28" t="s">
        <v>1444</v>
      </c>
      <c r="D28" s="27" t="s">
        <v>1152</v>
      </c>
      <c r="E28" t="s">
        <v>1468</v>
      </c>
    </row>
    <row r="29" spans="1:5" x14ac:dyDescent="0.3">
      <c r="A29" t="s">
        <v>1446</v>
      </c>
      <c r="D29" s="12" t="s">
        <v>60</v>
      </c>
      <c r="E29" s="34">
        <v>3.35</v>
      </c>
    </row>
    <row r="30" spans="1:5" x14ac:dyDescent="0.3">
      <c r="A30" t="s">
        <v>1444</v>
      </c>
      <c r="D30" s="12" t="s">
        <v>608</v>
      </c>
      <c r="E30" s="34">
        <v>3.25</v>
      </c>
    </row>
    <row r="31" spans="1:5" x14ac:dyDescent="0.3">
      <c r="A31" t="s">
        <v>1450</v>
      </c>
      <c r="D31" s="12" t="s">
        <v>14</v>
      </c>
      <c r="E31" s="34">
        <v>3.2333333333333334</v>
      </c>
    </row>
    <row r="32" spans="1:5" x14ac:dyDescent="0.3">
      <c r="A32" t="s">
        <v>1451</v>
      </c>
      <c r="D32" s="12" t="s">
        <v>704</v>
      </c>
      <c r="E32" s="34">
        <v>3.15</v>
      </c>
    </row>
    <row r="33" spans="1:5" x14ac:dyDescent="0.3">
      <c r="A33" t="s">
        <v>1444</v>
      </c>
      <c r="D33" s="12" t="s">
        <v>297</v>
      </c>
      <c r="E33" s="34">
        <v>3.1166666666666667</v>
      </c>
    </row>
    <row r="34" spans="1:5" x14ac:dyDescent="0.3">
      <c r="A34" t="s">
        <v>1450</v>
      </c>
    </row>
    <row r="35" spans="1:5" x14ac:dyDescent="0.3">
      <c r="A35" t="s">
        <v>1451</v>
      </c>
    </row>
    <row r="36" spans="1:5" x14ac:dyDescent="0.3">
      <c r="A36" t="s">
        <v>1445</v>
      </c>
    </row>
    <row r="37" spans="1:5" x14ac:dyDescent="0.3">
      <c r="A37" t="s">
        <v>1452</v>
      </c>
    </row>
    <row r="38" spans="1:5" x14ac:dyDescent="0.3">
      <c r="A38" t="s">
        <v>1230</v>
      </c>
    </row>
    <row r="39" spans="1:5" x14ac:dyDescent="0.3">
      <c r="A39" t="s">
        <v>1226</v>
      </c>
    </row>
    <row r="40" spans="1:5" x14ac:dyDescent="0.3">
      <c r="A40" t="s">
        <v>1448</v>
      </c>
    </row>
    <row r="41" spans="1:5" x14ac:dyDescent="0.3">
      <c r="A41" t="s">
        <v>1453</v>
      </c>
    </row>
    <row r="42" spans="1:5" x14ac:dyDescent="0.3">
      <c r="A42" t="s">
        <v>1449</v>
      </c>
    </row>
    <row r="43" spans="1:5" x14ac:dyDescent="0.3">
      <c r="A43" t="s">
        <v>1445</v>
      </c>
    </row>
    <row r="44" spans="1:5" x14ac:dyDescent="0.3">
      <c r="A44" t="s">
        <v>1452</v>
      </c>
    </row>
    <row r="45" spans="1:5" x14ac:dyDescent="0.3">
      <c r="A45" t="s">
        <v>1230</v>
      </c>
    </row>
    <row r="46" spans="1:5" x14ac:dyDescent="0.3">
      <c r="A46" t="s">
        <v>1226</v>
      </c>
    </row>
    <row r="47" spans="1:5" x14ac:dyDescent="0.3">
      <c r="A47" t="s">
        <v>1448</v>
      </c>
    </row>
    <row r="48" spans="1:5" x14ac:dyDescent="0.3">
      <c r="A48" t="s">
        <v>1453</v>
      </c>
    </row>
    <row r="49" spans="1:1" x14ac:dyDescent="0.3">
      <c r="A49" t="s">
        <v>1449</v>
      </c>
    </row>
    <row r="50" spans="1:1" x14ac:dyDescent="0.3">
      <c r="A50" t="s">
        <v>1444</v>
      </c>
    </row>
    <row r="51" spans="1:1" x14ac:dyDescent="0.3">
      <c r="A51" t="s">
        <v>1445</v>
      </c>
    </row>
    <row r="52" spans="1:1" x14ac:dyDescent="0.3">
      <c r="A52" t="s">
        <v>1446</v>
      </c>
    </row>
    <row r="53" spans="1:1" x14ac:dyDescent="0.3">
      <c r="A53" t="s">
        <v>1444</v>
      </c>
    </row>
    <row r="54" spans="1:1" x14ac:dyDescent="0.3">
      <c r="A54" t="s">
        <v>1445</v>
      </c>
    </row>
    <row r="55" spans="1:1" x14ac:dyDescent="0.3">
      <c r="A55" t="s">
        <v>1446</v>
      </c>
    </row>
    <row r="56" spans="1:1" x14ac:dyDescent="0.3">
      <c r="A56" t="s">
        <v>1444</v>
      </c>
    </row>
    <row r="57" spans="1:1" x14ac:dyDescent="0.3">
      <c r="A57" t="s">
        <v>1445</v>
      </c>
    </row>
    <row r="58" spans="1:1" x14ac:dyDescent="0.3">
      <c r="A58" t="s">
        <v>1446</v>
      </c>
    </row>
    <row r="59" spans="1:1" x14ac:dyDescent="0.3">
      <c r="A59" t="s">
        <v>1444</v>
      </c>
    </row>
    <row r="60" spans="1:1" x14ac:dyDescent="0.3">
      <c r="A60" t="s">
        <v>1445</v>
      </c>
    </row>
    <row r="61" spans="1:1" x14ac:dyDescent="0.3">
      <c r="A61" t="s">
        <v>1446</v>
      </c>
    </row>
    <row r="62" spans="1:1" x14ac:dyDescent="0.3">
      <c r="A62" t="s">
        <v>1444</v>
      </c>
    </row>
    <row r="63" spans="1:1" x14ac:dyDescent="0.3">
      <c r="A63" t="s">
        <v>1445</v>
      </c>
    </row>
    <row r="64" spans="1:1" x14ac:dyDescent="0.3">
      <c r="A64" t="s">
        <v>1453</v>
      </c>
    </row>
    <row r="65" spans="1:1" x14ac:dyDescent="0.3">
      <c r="A65" t="s">
        <v>1446</v>
      </c>
    </row>
    <row r="66" spans="1:1" x14ac:dyDescent="0.3">
      <c r="A66" t="s">
        <v>1444</v>
      </c>
    </row>
    <row r="67" spans="1:1" x14ac:dyDescent="0.3">
      <c r="A67" t="s">
        <v>1445</v>
      </c>
    </row>
    <row r="68" spans="1:1" x14ac:dyDescent="0.3">
      <c r="A68" t="s">
        <v>1446</v>
      </c>
    </row>
    <row r="69" spans="1:1" x14ac:dyDescent="0.3">
      <c r="A69" t="s">
        <v>1445</v>
      </c>
    </row>
    <row r="70" spans="1:1" x14ac:dyDescent="0.3">
      <c r="A70" t="s">
        <v>1452</v>
      </c>
    </row>
    <row r="71" spans="1:1" x14ac:dyDescent="0.3">
      <c r="A71" t="s">
        <v>1230</v>
      </c>
    </row>
    <row r="72" spans="1:1" x14ac:dyDescent="0.3">
      <c r="A72" t="s">
        <v>1448</v>
      </c>
    </row>
    <row r="73" spans="1:1" x14ac:dyDescent="0.3">
      <c r="A73" t="s">
        <v>1453</v>
      </c>
    </row>
    <row r="74" spans="1:1" x14ac:dyDescent="0.3">
      <c r="A74" t="s">
        <v>1449</v>
      </c>
    </row>
    <row r="75" spans="1:1" x14ac:dyDescent="0.3">
      <c r="A75" t="s">
        <v>1445</v>
      </c>
    </row>
    <row r="76" spans="1:1" x14ac:dyDescent="0.3">
      <c r="A76" t="s">
        <v>1448</v>
      </c>
    </row>
    <row r="77" spans="1:1" x14ac:dyDescent="0.3">
      <c r="A77" t="s">
        <v>1453</v>
      </c>
    </row>
    <row r="78" spans="1:1" x14ac:dyDescent="0.3">
      <c r="A78" t="s">
        <v>1449</v>
      </c>
    </row>
    <row r="79" spans="1:1" x14ac:dyDescent="0.3">
      <c r="A79" t="s">
        <v>1447</v>
      </c>
    </row>
    <row r="80" spans="1:1" x14ac:dyDescent="0.3">
      <c r="A80" t="s">
        <v>1445</v>
      </c>
    </row>
    <row r="81" spans="1:1" x14ac:dyDescent="0.3">
      <c r="A81" t="s">
        <v>1448</v>
      </c>
    </row>
    <row r="82" spans="1:1" x14ac:dyDescent="0.3">
      <c r="A82" t="s">
        <v>1453</v>
      </c>
    </row>
    <row r="83" spans="1:1" x14ac:dyDescent="0.3">
      <c r="A83" t="s">
        <v>1449</v>
      </c>
    </row>
    <row r="84" spans="1:1" x14ac:dyDescent="0.3">
      <c r="A84" t="s">
        <v>1447</v>
      </c>
    </row>
    <row r="85" spans="1:1" x14ac:dyDescent="0.3">
      <c r="A85" t="s">
        <v>1444</v>
      </c>
    </row>
    <row r="86" spans="1:1" x14ac:dyDescent="0.3">
      <c r="A86" t="s">
        <v>1450</v>
      </c>
    </row>
    <row r="87" spans="1:1" x14ac:dyDescent="0.3">
      <c r="A87" t="s">
        <v>1451</v>
      </c>
    </row>
    <row r="88" spans="1:1" x14ac:dyDescent="0.3">
      <c r="A88" t="s">
        <v>1444</v>
      </c>
    </row>
    <row r="89" spans="1:1" x14ac:dyDescent="0.3">
      <c r="A89" t="s">
        <v>1445</v>
      </c>
    </row>
    <row r="90" spans="1:1" x14ac:dyDescent="0.3">
      <c r="A90" t="s">
        <v>1446</v>
      </c>
    </row>
    <row r="91" spans="1:1" x14ac:dyDescent="0.3">
      <c r="A91" t="s">
        <v>1445</v>
      </c>
    </row>
    <row r="92" spans="1:1" x14ac:dyDescent="0.3">
      <c r="A92" t="s">
        <v>1452</v>
      </c>
    </row>
    <row r="93" spans="1:1" x14ac:dyDescent="0.3">
      <c r="A93" t="s">
        <v>1230</v>
      </c>
    </row>
    <row r="94" spans="1:1" x14ac:dyDescent="0.3">
      <c r="A94" t="s">
        <v>1450</v>
      </c>
    </row>
    <row r="95" spans="1:1" x14ac:dyDescent="0.3">
      <c r="A95" t="s">
        <v>1448</v>
      </c>
    </row>
    <row r="96" spans="1:1" x14ac:dyDescent="0.3">
      <c r="A96" t="s">
        <v>1446</v>
      </c>
    </row>
    <row r="97" spans="1:1" x14ac:dyDescent="0.3">
      <c r="A97" t="s">
        <v>1444</v>
      </c>
    </row>
    <row r="98" spans="1:1" x14ac:dyDescent="0.3">
      <c r="A98" t="s">
        <v>1446</v>
      </c>
    </row>
    <row r="99" spans="1:1" x14ac:dyDescent="0.3">
      <c r="A99" t="s">
        <v>1444</v>
      </c>
    </row>
    <row r="100" spans="1:1" x14ac:dyDescent="0.3">
      <c r="A100" t="s">
        <v>1446</v>
      </c>
    </row>
    <row r="101" spans="1:1" x14ac:dyDescent="0.3">
      <c r="A101" t="s">
        <v>1444</v>
      </c>
    </row>
    <row r="102" spans="1:1" x14ac:dyDescent="0.3">
      <c r="A102" t="s">
        <v>1445</v>
      </c>
    </row>
    <row r="103" spans="1:1" x14ac:dyDescent="0.3">
      <c r="A103" t="s">
        <v>1226</v>
      </c>
    </row>
    <row r="104" spans="1:1" x14ac:dyDescent="0.3">
      <c r="A104" t="s">
        <v>1453</v>
      </c>
    </row>
    <row r="105" spans="1:1" x14ac:dyDescent="0.3">
      <c r="A105" t="s">
        <v>1444</v>
      </c>
    </row>
    <row r="106" spans="1:1" x14ac:dyDescent="0.3">
      <c r="A106" t="s">
        <v>1445</v>
      </c>
    </row>
    <row r="107" spans="1:1" x14ac:dyDescent="0.3">
      <c r="A107" t="s">
        <v>1451</v>
      </c>
    </row>
    <row r="108" spans="1:1" x14ac:dyDescent="0.3">
      <c r="A108" t="s">
        <v>1444</v>
      </c>
    </row>
    <row r="109" spans="1:1" x14ac:dyDescent="0.3">
      <c r="A109" t="s">
        <v>1445</v>
      </c>
    </row>
    <row r="110" spans="1:1" x14ac:dyDescent="0.3">
      <c r="A110" t="s">
        <v>1230</v>
      </c>
    </row>
    <row r="111" spans="1:1" x14ac:dyDescent="0.3">
      <c r="A111" t="s">
        <v>1446</v>
      </c>
    </row>
    <row r="112" spans="1:1" x14ac:dyDescent="0.3">
      <c r="A112" t="s">
        <v>1444</v>
      </c>
    </row>
    <row r="113" spans="1:1" x14ac:dyDescent="0.3">
      <c r="A113" t="s">
        <v>1445</v>
      </c>
    </row>
    <row r="114" spans="1:1" x14ac:dyDescent="0.3">
      <c r="A114" t="s">
        <v>1446</v>
      </c>
    </row>
    <row r="115" spans="1:1" x14ac:dyDescent="0.3">
      <c r="A115" t="s">
        <v>1444</v>
      </c>
    </row>
    <row r="116" spans="1:1" x14ac:dyDescent="0.3">
      <c r="A116" t="s">
        <v>1445</v>
      </c>
    </row>
    <row r="117" spans="1:1" x14ac:dyDescent="0.3">
      <c r="A117" t="s">
        <v>1446</v>
      </c>
    </row>
    <row r="118" spans="1:1" x14ac:dyDescent="0.3">
      <c r="A118" t="s">
        <v>1444</v>
      </c>
    </row>
    <row r="119" spans="1:1" x14ac:dyDescent="0.3">
      <c r="A119" t="s">
        <v>1445</v>
      </c>
    </row>
    <row r="120" spans="1:1" x14ac:dyDescent="0.3">
      <c r="A120" t="s">
        <v>1446</v>
      </c>
    </row>
    <row r="121" spans="1:1" x14ac:dyDescent="0.3">
      <c r="A121" t="s">
        <v>1451</v>
      </c>
    </row>
    <row r="122" spans="1:1" x14ac:dyDescent="0.3">
      <c r="A122" t="s">
        <v>1444</v>
      </c>
    </row>
    <row r="123" spans="1:1" x14ac:dyDescent="0.3">
      <c r="A123" t="s">
        <v>1445</v>
      </c>
    </row>
    <row r="124" spans="1:1" x14ac:dyDescent="0.3">
      <c r="A124" t="s">
        <v>1446</v>
      </c>
    </row>
    <row r="125" spans="1:1" x14ac:dyDescent="0.3">
      <c r="A125" t="s">
        <v>1444</v>
      </c>
    </row>
    <row r="126" spans="1:1" x14ac:dyDescent="0.3">
      <c r="A126" t="s">
        <v>1226</v>
      </c>
    </row>
    <row r="127" spans="1:1" x14ac:dyDescent="0.3">
      <c r="A127" t="s">
        <v>1451</v>
      </c>
    </row>
    <row r="128" spans="1:1" x14ac:dyDescent="0.3">
      <c r="A128" t="s">
        <v>1444</v>
      </c>
    </row>
    <row r="129" spans="1:1" x14ac:dyDescent="0.3">
      <c r="A129" t="s">
        <v>1445</v>
      </c>
    </row>
    <row r="130" spans="1:1" x14ac:dyDescent="0.3">
      <c r="A130" t="s">
        <v>1453</v>
      </c>
    </row>
    <row r="131" spans="1:1" x14ac:dyDescent="0.3">
      <c r="A131" t="s">
        <v>1446</v>
      </c>
    </row>
    <row r="132" spans="1:1" x14ac:dyDescent="0.3">
      <c r="A132" t="s">
        <v>1450</v>
      </c>
    </row>
    <row r="133" spans="1:1" x14ac:dyDescent="0.3">
      <c r="A133" t="s">
        <v>1226</v>
      </c>
    </row>
    <row r="134" spans="1:1" x14ac:dyDescent="0.3">
      <c r="A134" t="s">
        <v>1451</v>
      </c>
    </row>
    <row r="135" spans="1:1" x14ac:dyDescent="0.3">
      <c r="A135" t="s">
        <v>1445</v>
      </c>
    </row>
    <row r="136" spans="1:1" x14ac:dyDescent="0.3">
      <c r="A136" t="s">
        <v>1452</v>
      </c>
    </row>
    <row r="137" spans="1:1" x14ac:dyDescent="0.3">
      <c r="A137" t="s">
        <v>1230</v>
      </c>
    </row>
    <row r="138" spans="1:1" x14ac:dyDescent="0.3">
      <c r="A138" t="s">
        <v>1448</v>
      </c>
    </row>
    <row r="139" spans="1:1" x14ac:dyDescent="0.3">
      <c r="A139" t="s">
        <v>1453</v>
      </c>
    </row>
    <row r="140" spans="1:1" x14ac:dyDescent="0.3">
      <c r="A140" t="s">
        <v>1445</v>
      </c>
    </row>
    <row r="141" spans="1:1" x14ac:dyDescent="0.3">
      <c r="A141" t="s">
        <v>1452</v>
      </c>
    </row>
    <row r="142" spans="1:1" x14ac:dyDescent="0.3">
      <c r="A142" t="s">
        <v>1230</v>
      </c>
    </row>
    <row r="143" spans="1:1" x14ac:dyDescent="0.3">
      <c r="A143" t="s">
        <v>1448</v>
      </c>
    </row>
    <row r="144" spans="1:1" x14ac:dyDescent="0.3">
      <c r="A144" t="s">
        <v>1453</v>
      </c>
    </row>
    <row r="145" spans="1:1" x14ac:dyDescent="0.3">
      <c r="A145" t="s">
        <v>1444</v>
      </c>
    </row>
    <row r="146" spans="1:1" x14ac:dyDescent="0.3">
      <c r="A146" t="s">
        <v>1445</v>
      </c>
    </row>
    <row r="147" spans="1:1" x14ac:dyDescent="0.3">
      <c r="A147" t="s">
        <v>1453</v>
      </c>
    </row>
    <row r="148" spans="1:1" x14ac:dyDescent="0.3">
      <c r="A148" t="s">
        <v>1444</v>
      </c>
    </row>
    <row r="149" spans="1:1" x14ac:dyDescent="0.3">
      <c r="A149" t="s">
        <v>1445</v>
      </c>
    </row>
    <row r="150" spans="1:1" x14ac:dyDescent="0.3">
      <c r="A150" t="s">
        <v>1446</v>
      </c>
    </row>
    <row r="151" spans="1:1" x14ac:dyDescent="0.3">
      <c r="A151" t="s">
        <v>1445</v>
      </c>
    </row>
    <row r="152" spans="1:1" x14ac:dyDescent="0.3">
      <c r="A152" t="s">
        <v>1230</v>
      </c>
    </row>
    <row r="153" spans="1:1" x14ac:dyDescent="0.3">
      <c r="A153" t="s">
        <v>1448</v>
      </c>
    </row>
    <row r="154" spans="1:1" x14ac:dyDescent="0.3">
      <c r="A154" t="s">
        <v>1453</v>
      </c>
    </row>
    <row r="155" spans="1:1" x14ac:dyDescent="0.3">
      <c r="A155" t="s">
        <v>1449</v>
      </c>
    </row>
    <row r="156" spans="1:1" x14ac:dyDescent="0.3">
      <c r="A156" t="s">
        <v>1447</v>
      </c>
    </row>
    <row r="157" spans="1:1" x14ac:dyDescent="0.3">
      <c r="A157" t="s">
        <v>1444</v>
      </c>
    </row>
    <row r="158" spans="1:1" x14ac:dyDescent="0.3">
      <c r="A158" t="s">
        <v>1445</v>
      </c>
    </row>
    <row r="159" spans="1:1" x14ac:dyDescent="0.3">
      <c r="A159" t="s">
        <v>1453</v>
      </c>
    </row>
    <row r="160" spans="1:1" x14ac:dyDescent="0.3">
      <c r="A160" t="s">
        <v>1445</v>
      </c>
    </row>
    <row r="161" spans="1:1" x14ac:dyDescent="0.3">
      <c r="A161" t="s">
        <v>1452</v>
      </c>
    </row>
    <row r="162" spans="1:1" x14ac:dyDescent="0.3">
      <c r="A162" t="s">
        <v>1230</v>
      </c>
    </row>
    <row r="163" spans="1:1" x14ac:dyDescent="0.3">
      <c r="A163" t="s">
        <v>1450</v>
      </c>
    </row>
    <row r="164" spans="1:1" x14ac:dyDescent="0.3">
      <c r="A164" t="s">
        <v>1448</v>
      </c>
    </row>
    <row r="165" spans="1:1" x14ac:dyDescent="0.3">
      <c r="A165" t="s">
        <v>1446</v>
      </c>
    </row>
    <row r="166" spans="1:1" x14ac:dyDescent="0.3">
      <c r="A166" t="s">
        <v>1445</v>
      </c>
    </row>
    <row r="167" spans="1:1" x14ac:dyDescent="0.3">
      <c r="A167" t="s">
        <v>1452</v>
      </c>
    </row>
    <row r="168" spans="1:1" x14ac:dyDescent="0.3">
      <c r="A168" t="s">
        <v>1230</v>
      </c>
    </row>
    <row r="169" spans="1:1" x14ac:dyDescent="0.3">
      <c r="A169" t="s">
        <v>1450</v>
      </c>
    </row>
    <row r="170" spans="1:1" x14ac:dyDescent="0.3">
      <c r="A170" t="s">
        <v>1448</v>
      </c>
    </row>
    <row r="171" spans="1:1" x14ac:dyDescent="0.3">
      <c r="A171" t="s">
        <v>1446</v>
      </c>
    </row>
    <row r="172" spans="1:1" x14ac:dyDescent="0.3">
      <c r="A172" t="s">
        <v>1444</v>
      </c>
    </row>
    <row r="173" spans="1:1" x14ac:dyDescent="0.3">
      <c r="A173" t="s">
        <v>1445</v>
      </c>
    </row>
    <row r="174" spans="1:1" x14ac:dyDescent="0.3">
      <c r="A174" t="s">
        <v>1453</v>
      </c>
    </row>
    <row r="175" spans="1:1" x14ac:dyDescent="0.3">
      <c r="A175" t="s">
        <v>1446</v>
      </c>
    </row>
    <row r="176" spans="1:1" x14ac:dyDescent="0.3">
      <c r="A176" t="s">
        <v>1444</v>
      </c>
    </row>
    <row r="177" spans="1:1" x14ac:dyDescent="0.3">
      <c r="A177" t="s">
        <v>1445</v>
      </c>
    </row>
    <row r="178" spans="1:1" x14ac:dyDescent="0.3">
      <c r="A178" t="s">
        <v>1453</v>
      </c>
    </row>
    <row r="179" spans="1:1" x14ac:dyDescent="0.3">
      <c r="A179" t="s">
        <v>1446</v>
      </c>
    </row>
    <row r="180" spans="1:1" x14ac:dyDescent="0.3">
      <c r="A180" t="s">
        <v>1445</v>
      </c>
    </row>
    <row r="181" spans="1:1" x14ac:dyDescent="0.3">
      <c r="A181" t="s">
        <v>1448</v>
      </c>
    </row>
    <row r="182" spans="1:1" x14ac:dyDescent="0.3">
      <c r="A182" t="s">
        <v>1453</v>
      </c>
    </row>
    <row r="183" spans="1:1" x14ac:dyDescent="0.3">
      <c r="A183" t="s">
        <v>1454</v>
      </c>
    </row>
    <row r="184" spans="1:1" x14ac:dyDescent="0.3">
      <c r="A184" t="s">
        <v>1445</v>
      </c>
    </row>
    <row r="185" spans="1:1" x14ac:dyDescent="0.3">
      <c r="A185" t="s">
        <v>1448</v>
      </c>
    </row>
    <row r="186" spans="1:1" x14ac:dyDescent="0.3">
      <c r="A186" t="s">
        <v>1453</v>
      </c>
    </row>
    <row r="187" spans="1:1" x14ac:dyDescent="0.3">
      <c r="A187" t="s">
        <v>1445</v>
      </c>
    </row>
    <row r="188" spans="1:1" x14ac:dyDescent="0.3">
      <c r="A188" t="s">
        <v>1448</v>
      </c>
    </row>
    <row r="189" spans="1:1" x14ac:dyDescent="0.3">
      <c r="A189" t="s">
        <v>1453</v>
      </c>
    </row>
    <row r="190" spans="1:1" x14ac:dyDescent="0.3">
      <c r="A190" t="s">
        <v>1444</v>
      </c>
    </row>
    <row r="191" spans="1:1" x14ac:dyDescent="0.3">
      <c r="A191" t="s">
        <v>1450</v>
      </c>
    </row>
    <row r="192" spans="1:1" x14ac:dyDescent="0.3">
      <c r="A192" t="s">
        <v>1226</v>
      </c>
    </row>
    <row r="193" spans="1:1" x14ac:dyDescent="0.3">
      <c r="A193" t="s">
        <v>1451</v>
      </c>
    </row>
    <row r="194" spans="1:1" x14ac:dyDescent="0.3">
      <c r="A194" t="s">
        <v>1444</v>
      </c>
    </row>
    <row r="195" spans="1:1" x14ac:dyDescent="0.3">
      <c r="A195" t="s">
        <v>1450</v>
      </c>
    </row>
    <row r="196" spans="1:1" x14ac:dyDescent="0.3">
      <c r="A196" t="s">
        <v>1226</v>
      </c>
    </row>
    <row r="197" spans="1:1" x14ac:dyDescent="0.3">
      <c r="A197" t="s">
        <v>1451</v>
      </c>
    </row>
    <row r="198" spans="1:1" x14ac:dyDescent="0.3">
      <c r="A198" t="s">
        <v>1444</v>
      </c>
    </row>
    <row r="199" spans="1:1" x14ac:dyDescent="0.3">
      <c r="A199" t="s">
        <v>1445</v>
      </c>
    </row>
    <row r="200" spans="1:1" x14ac:dyDescent="0.3">
      <c r="A200" t="s">
        <v>1230</v>
      </c>
    </row>
    <row r="201" spans="1:1" x14ac:dyDescent="0.3">
      <c r="A201" t="s">
        <v>1453</v>
      </c>
    </row>
    <row r="202" spans="1:1" x14ac:dyDescent="0.3">
      <c r="A202" t="s">
        <v>1444</v>
      </c>
    </row>
    <row r="203" spans="1:1" x14ac:dyDescent="0.3">
      <c r="A203" t="s">
        <v>1445</v>
      </c>
    </row>
    <row r="204" spans="1:1" x14ac:dyDescent="0.3">
      <c r="A204" t="s">
        <v>1230</v>
      </c>
    </row>
    <row r="205" spans="1:1" x14ac:dyDescent="0.3">
      <c r="A205" t="s">
        <v>1453</v>
      </c>
    </row>
    <row r="206" spans="1:1" x14ac:dyDescent="0.3">
      <c r="A206" t="s">
        <v>1445</v>
      </c>
    </row>
    <row r="207" spans="1:1" x14ac:dyDescent="0.3">
      <c r="A207" t="s">
        <v>1452</v>
      </c>
    </row>
    <row r="208" spans="1:1" x14ac:dyDescent="0.3">
      <c r="A208" t="s">
        <v>1230</v>
      </c>
    </row>
    <row r="209" spans="1:1" x14ac:dyDescent="0.3">
      <c r="A209" t="s">
        <v>1450</v>
      </c>
    </row>
    <row r="210" spans="1:1" x14ac:dyDescent="0.3">
      <c r="A210" t="s">
        <v>1448</v>
      </c>
    </row>
    <row r="211" spans="1:1" x14ac:dyDescent="0.3">
      <c r="A211" t="s">
        <v>1446</v>
      </c>
    </row>
    <row r="212" spans="1:1" x14ac:dyDescent="0.3">
      <c r="A212" t="s">
        <v>1445</v>
      </c>
    </row>
    <row r="213" spans="1:1" x14ac:dyDescent="0.3">
      <c r="A213" t="s">
        <v>1452</v>
      </c>
    </row>
    <row r="214" spans="1:1" x14ac:dyDescent="0.3">
      <c r="A214" t="s">
        <v>1226</v>
      </c>
    </row>
    <row r="215" spans="1:1" x14ac:dyDescent="0.3">
      <c r="A215" t="s">
        <v>1448</v>
      </c>
    </row>
    <row r="216" spans="1:1" x14ac:dyDescent="0.3">
      <c r="A216" t="s">
        <v>1449</v>
      </c>
    </row>
    <row r="217" spans="1:1" x14ac:dyDescent="0.3">
      <c r="A217" t="s">
        <v>1445</v>
      </c>
    </row>
    <row r="218" spans="1:1" x14ac:dyDescent="0.3">
      <c r="A218" t="s">
        <v>1226</v>
      </c>
    </row>
    <row r="219" spans="1:1" x14ac:dyDescent="0.3">
      <c r="A219" t="s">
        <v>1448</v>
      </c>
    </row>
    <row r="220" spans="1:1" x14ac:dyDescent="0.3">
      <c r="A220" t="s">
        <v>1453</v>
      </c>
    </row>
    <row r="221" spans="1:1" x14ac:dyDescent="0.3">
      <c r="A221" t="s">
        <v>1445</v>
      </c>
    </row>
    <row r="222" spans="1:1" x14ac:dyDescent="0.3">
      <c r="A222" t="s">
        <v>1226</v>
      </c>
    </row>
    <row r="223" spans="1:1" x14ac:dyDescent="0.3">
      <c r="A223" t="s">
        <v>1448</v>
      </c>
    </row>
    <row r="224" spans="1:1" x14ac:dyDescent="0.3">
      <c r="A224" t="s">
        <v>1453</v>
      </c>
    </row>
    <row r="225" spans="1:1" x14ac:dyDescent="0.3">
      <c r="A225" t="s">
        <v>1444</v>
      </c>
    </row>
    <row r="226" spans="1:1" x14ac:dyDescent="0.3">
      <c r="A226" t="s">
        <v>1445</v>
      </c>
    </row>
    <row r="227" spans="1:1" x14ac:dyDescent="0.3">
      <c r="A227" t="s">
        <v>1453</v>
      </c>
    </row>
    <row r="228" spans="1:1" x14ac:dyDescent="0.3">
      <c r="A228" t="s">
        <v>1444</v>
      </c>
    </row>
    <row r="229" spans="1:1" x14ac:dyDescent="0.3">
      <c r="A229" t="s">
        <v>1445</v>
      </c>
    </row>
    <row r="230" spans="1:1" x14ac:dyDescent="0.3">
      <c r="A230" t="s">
        <v>1453</v>
      </c>
    </row>
    <row r="231" spans="1:1" x14ac:dyDescent="0.3">
      <c r="A231" t="s">
        <v>1444</v>
      </c>
    </row>
    <row r="232" spans="1:1" x14ac:dyDescent="0.3">
      <c r="A232" t="s">
        <v>1445</v>
      </c>
    </row>
    <row r="233" spans="1:1" x14ac:dyDescent="0.3">
      <c r="A233" t="s">
        <v>1453</v>
      </c>
    </row>
    <row r="234" spans="1:1" x14ac:dyDescent="0.3">
      <c r="A234" t="s">
        <v>1444</v>
      </c>
    </row>
    <row r="235" spans="1:1" x14ac:dyDescent="0.3">
      <c r="A235" t="s">
        <v>1445</v>
      </c>
    </row>
    <row r="236" spans="1:1" x14ac:dyDescent="0.3">
      <c r="A236" t="s">
        <v>1226</v>
      </c>
    </row>
    <row r="237" spans="1:1" x14ac:dyDescent="0.3">
      <c r="A237" t="s">
        <v>1453</v>
      </c>
    </row>
    <row r="238" spans="1:1" x14ac:dyDescent="0.3">
      <c r="A238" t="s">
        <v>1444</v>
      </c>
    </row>
    <row r="239" spans="1:1" x14ac:dyDescent="0.3">
      <c r="A239" t="s">
        <v>1445</v>
      </c>
    </row>
    <row r="240" spans="1:1" x14ac:dyDescent="0.3">
      <c r="A240" t="s">
        <v>1448</v>
      </c>
    </row>
    <row r="241" spans="1:1" x14ac:dyDescent="0.3">
      <c r="A241" t="s">
        <v>1453</v>
      </c>
    </row>
    <row r="242" spans="1:1" x14ac:dyDescent="0.3">
      <c r="A242" t="s">
        <v>1454</v>
      </c>
    </row>
    <row r="243" spans="1:1" x14ac:dyDescent="0.3">
      <c r="A243" t="s">
        <v>1445</v>
      </c>
    </row>
    <row r="244" spans="1:1" x14ac:dyDescent="0.3">
      <c r="A244" t="s">
        <v>1452</v>
      </c>
    </row>
    <row r="245" spans="1:1" x14ac:dyDescent="0.3">
      <c r="A245" t="s">
        <v>1230</v>
      </c>
    </row>
    <row r="246" spans="1:1" x14ac:dyDescent="0.3">
      <c r="A246" t="s">
        <v>1448</v>
      </c>
    </row>
    <row r="247" spans="1:1" x14ac:dyDescent="0.3">
      <c r="A247" t="s">
        <v>1445</v>
      </c>
    </row>
    <row r="248" spans="1:1" x14ac:dyDescent="0.3">
      <c r="A248" t="s">
        <v>1452</v>
      </c>
    </row>
    <row r="249" spans="1:1" x14ac:dyDescent="0.3">
      <c r="A249" t="s">
        <v>1230</v>
      </c>
    </row>
    <row r="250" spans="1:1" x14ac:dyDescent="0.3">
      <c r="A250" t="s">
        <v>1448</v>
      </c>
    </row>
    <row r="251" spans="1:1" x14ac:dyDescent="0.3">
      <c r="A251" t="s">
        <v>1444</v>
      </c>
    </row>
    <row r="252" spans="1:1" x14ac:dyDescent="0.3">
      <c r="A252" t="s">
        <v>1445</v>
      </c>
    </row>
    <row r="253" spans="1:1" x14ac:dyDescent="0.3">
      <c r="A253" t="s">
        <v>1448</v>
      </c>
    </row>
    <row r="254" spans="1:1" x14ac:dyDescent="0.3">
      <c r="A254" t="s">
        <v>1453</v>
      </c>
    </row>
    <row r="255" spans="1:1" x14ac:dyDescent="0.3">
      <c r="A255" t="s">
        <v>1454</v>
      </c>
    </row>
    <row r="256" spans="1:1" x14ac:dyDescent="0.3">
      <c r="A256" t="s">
        <v>1445</v>
      </c>
    </row>
    <row r="257" spans="1:1" x14ac:dyDescent="0.3">
      <c r="A257" t="s">
        <v>1452</v>
      </c>
    </row>
    <row r="258" spans="1:1" x14ac:dyDescent="0.3">
      <c r="A258" t="s">
        <v>1230</v>
      </c>
    </row>
    <row r="259" spans="1:1" x14ac:dyDescent="0.3">
      <c r="A259" t="s">
        <v>1448</v>
      </c>
    </row>
    <row r="260" spans="1:1" x14ac:dyDescent="0.3">
      <c r="A260" t="s">
        <v>1453</v>
      </c>
    </row>
    <row r="261" spans="1:1" x14ac:dyDescent="0.3">
      <c r="A261" t="s">
        <v>1447</v>
      </c>
    </row>
    <row r="262" spans="1:1" x14ac:dyDescent="0.3">
      <c r="A262" t="s">
        <v>1445</v>
      </c>
    </row>
    <row r="263" spans="1:1" x14ac:dyDescent="0.3">
      <c r="A263" t="s">
        <v>1452</v>
      </c>
    </row>
    <row r="264" spans="1:1" x14ac:dyDescent="0.3">
      <c r="A264" t="s">
        <v>1230</v>
      </c>
    </row>
    <row r="265" spans="1:1" x14ac:dyDescent="0.3">
      <c r="A265" t="s">
        <v>1448</v>
      </c>
    </row>
    <row r="266" spans="1:1" x14ac:dyDescent="0.3">
      <c r="A266" t="s">
        <v>1453</v>
      </c>
    </row>
    <row r="267" spans="1:1" x14ac:dyDescent="0.3">
      <c r="A267" t="s">
        <v>1447</v>
      </c>
    </row>
    <row r="268" spans="1:1" x14ac:dyDescent="0.3">
      <c r="A268" t="s">
        <v>1445</v>
      </c>
    </row>
    <row r="269" spans="1:1" x14ac:dyDescent="0.3">
      <c r="A269" t="s">
        <v>1448</v>
      </c>
    </row>
    <row r="270" spans="1:1" x14ac:dyDescent="0.3">
      <c r="A270" t="s">
        <v>1453</v>
      </c>
    </row>
    <row r="271" spans="1:1" x14ac:dyDescent="0.3">
      <c r="A271" t="s">
        <v>1454</v>
      </c>
    </row>
    <row r="272" spans="1:1" x14ac:dyDescent="0.3">
      <c r="A272" t="s">
        <v>1455</v>
      </c>
    </row>
    <row r="273" spans="1:1" x14ac:dyDescent="0.3">
      <c r="A273" t="s">
        <v>1226</v>
      </c>
    </row>
    <row r="274" spans="1:1" x14ac:dyDescent="0.3">
      <c r="A274" t="s">
        <v>1456</v>
      </c>
    </row>
    <row r="275" spans="1:1" x14ac:dyDescent="0.3">
      <c r="A275" t="s">
        <v>1455</v>
      </c>
    </row>
    <row r="276" spans="1:1" x14ac:dyDescent="0.3">
      <c r="A276" t="s">
        <v>1226</v>
      </c>
    </row>
    <row r="277" spans="1:1" x14ac:dyDescent="0.3">
      <c r="A277" t="s">
        <v>1456</v>
      </c>
    </row>
    <row r="278" spans="1:1" x14ac:dyDescent="0.3">
      <c r="A278" t="s">
        <v>1444</v>
      </c>
    </row>
    <row r="279" spans="1:1" x14ac:dyDescent="0.3">
      <c r="A279" t="s">
        <v>1445</v>
      </c>
    </row>
    <row r="280" spans="1:1" x14ac:dyDescent="0.3">
      <c r="A280" t="s">
        <v>1226</v>
      </c>
    </row>
    <row r="281" spans="1:1" x14ac:dyDescent="0.3">
      <c r="A281" t="s">
        <v>1453</v>
      </c>
    </row>
    <row r="282" spans="1:1" x14ac:dyDescent="0.3">
      <c r="A282" t="s">
        <v>1445</v>
      </c>
    </row>
    <row r="283" spans="1:1" x14ac:dyDescent="0.3">
      <c r="A283" t="s">
        <v>1448</v>
      </c>
    </row>
    <row r="284" spans="1:1" x14ac:dyDescent="0.3">
      <c r="A284" t="s">
        <v>1453</v>
      </c>
    </row>
    <row r="285" spans="1:1" x14ac:dyDescent="0.3">
      <c r="A285" t="s">
        <v>1454</v>
      </c>
    </row>
    <row r="286" spans="1:1" x14ac:dyDescent="0.3">
      <c r="A286" t="s">
        <v>1444</v>
      </c>
    </row>
    <row r="287" spans="1:1" x14ac:dyDescent="0.3">
      <c r="A287" t="s">
        <v>1445</v>
      </c>
    </row>
    <row r="288" spans="1:1" x14ac:dyDescent="0.3">
      <c r="A288" t="s">
        <v>1446</v>
      </c>
    </row>
    <row r="289" spans="1:1" x14ac:dyDescent="0.3">
      <c r="A289" t="s">
        <v>1445</v>
      </c>
    </row>
    <row r="290" spans="1:1" x14ac:dyDescent="0.3">
      <c r="A290" t="s">
        <v>1452</v>
      </c>
    </row>
    <row r="291" spans="1:1" x14ac:dyDescent="0.3">
      <c r="A291" t="s">
        <v>1230</v>
      </c>
    </row>
    <row r="292" spans="1:1" x14ac:dyDescent="0.3">
      <c r="A292" t="s">
        <v>1448</v>
      </c>
    </row>
    <row r="293" spans="1:1" x14ac:dyDescent="0.3">
      <c r="A293" t="s">
        <v>1445</v>
      </c>
    </row>
    <row r="294" spans="1:1" x14ac:dyDescent="0.3">
      <c r="A294" t="s">
        <v>1452</v>
      </c>
    </row>
    <row r="295" spans="1:1" x14ac:dyDescent="0.3">
      <c r="A295" t="s">
        <v>1230</v>
      </c>
    </row>
    <row r="296" spans="1:1" x14ac:dyDescent="0.3">
      <c r="A296" t="s">
        <v>1448</v>
      </c>
    </row>
    <row r="297" spans="1:1" x14ac:dyDescent="0.3">
      <c r="A297" t="s">
        <v>1444</v>
      </c>
    </row>
    <row r="298" spans="1:1" x14ac:dyDescent="0.3">
      <c r="A298" t="s">
        <v>1445</v>
      </c>
    </row>
    <row r="299" spans="1:1" x14ac:dyDescent="0.3">
      <c r="A299" t="s">
        <v>1451</v>
      </c>
    </row>
    <row r="300" spans="1:1" x14ac:dyDescent="0.3">
      <c r="A300" t="s">
        <v>1444</v>
      </c>
    </row>
    <row r="301" spans="1:1" x14ac:dyDescent="0.3">
      <c r="A301" t="s">
        <v>1445</v>
      </c>
    </row>
    <row r="302" spans="1:1" x14ac:dyDescent="0.3">
      <c r="A302" t="s">
        <v>1446</v>
      </c>
    </row>
    <row r="303" spans="1:1" x14ac:dyDescent="0.3">
      <c r="A303" t="s">
        <v>1445</v>
      </c>
    </row>
    <row r="304" spans="1:1" x14ac:dyDescent="0.3">
      <c r="A304" t="s">
        <v>1452</v>
      </c>
    </row>
    <row r="305" spans="1:1" x14ac:dyDescent="0.3">
      <c r="A305" t="s">
        <v>1230</v>
      </c>
    </row>
    <row r="306" spans="1:1" x14ac:dyDescent="0.3">
      <c r="A306" t="s">
        <v>1448</v>
      </c>
    </row>
    <row r="307" spans="1:1" x14ac:dyDescent="0.3">
      <c r="A307" t="s">
        <v>1444</v>
      </c>
    </row>
    <row r="308" spans="1:1" x14ac:dyDescent="0.3">
      <c r="A308" t="s">
        <v>1445</v>
      </c>
    </row>
    <row r="309" spans="1:1" x14ac:dyDescent="0.3">
      <c r="A309" t="s">
        <v>1446</v>
      </c>
    </row>
    <row r="310" spans="1:1" x14ac:dyDescent="0.3">
      <c r="A310" t="s">
        <v>1444</v>
      </c>
    </row>
    <row r="311" spans="1:1" x14ac:dyDescent="0.3">
      <c r="A311" t="s">
        <v>1445</v>
      </c>
    </row>
    <row r="312" spans="1:1" x14ac:dyDescent="0.3">
      <c r="A312" t="s">
        <v>1226</v>
      </c>
    </row>
    <row r="313" spans="1:1" x14ac:dyDescent="0.3">
      <c r="A313" t="s">
        <v>1451</v>
      </c>
    </row>
    <row r="314" spans="1:1" x14ac:dyDescent="0.3">
      <c r="A314" t="s">
        <v>1457</v>
      </c>
    </row>
    <row r="315" spans="1:1" x14ac:dyDescent="0.3">
      <c r="A315" t="s">
        <v>1444</v>
      </c>
    </row>
    <row r="316" spans="1:1" x14ac:dyDescent="0.3">
      <c r="A316" t="s">
        <v>1445</v>
      </c>
    </row>
    <row r="317" spans="1:1" x14ac:dyDescent="0.3">
      <c r="A317" t="s">
        <v>1453</v>
      </c>
    </row>
    <row r="318" spans="1:1" x14ac:dyDescent="0.3">
      <c r="A318" t="s">
        <v>1446</v>
      </c>
    </row>
    <row r="319" spans="1:1" x14ac:dyDescent="0.3">
      <c r="A319" t="s">
        <v>1444</v>
      </c>
    </row>
    <row r="320" spans="1:1" x14ac:dyDescent="0.3">
      <c r="A320" t="s">
        <v>1445</v>
      </c>
    </row>
    <row r="321" spans="1:1" x14ac:dyDescent="0.3">
      <c r="A321" t="s">
        <v>1446</v>
      </c>
    </row>
    <row r="322" spans="1:1" x14ac:dyDescent="0.3">
      <c r="A322" t="s">
        <v>1451</v>
      </c>
    </row>
    <row r="323" spans="1:1" x14ac:dyDescent="0.3">
      <c r="A323" t="s">
        <v>1444</v>
      </c>
    </row>
    <row r="324" spans="1:1" x14ac:dyDescent="0.3">
      <c r="A324" t="s">
        <v>1445</v>
      </c>
    </row>
    <row r="325" spans="1:1" x14ac:dyDescent="0.3">
      <c r="A325" t="s">
        <v>1230</v>
      </c>
    </row>
    <row r="326" spans="1:1" x14ac:dyDescent="0.3">
      <c r="A326" t="s">
        <v>1446</v>
      </c>
    </row>
    <row r="327" spans="1:1" x14ac:dyDescent="0.3">
      <c r="A327" t="s">
        <v>1444</v>
      </c>
    </row>
    <row r="328" spans="1:1" x14ac:dyDescent="0.3">
      <c r="A328" t="s">
        <v>1445</v>
      </c>
    </row>
    <row r="329" spans="1:1" x14ac:dyDescent="0.3">
      <c r="A329" t="s">
        <v>1230</v>
      </c>
    </row>
    <row r="330" spans="1:1" x14ac:dyDescent="0.3">
      <c r="A330" t="s">
        <v>1446</v>
      </c>
    </row>
    <row r="331" spans="1:1" x14ac:dyDescent="0.3">
      <c r="A331" t="s">
        <v>1445</v>
      </c>
    </row>
    <row r="332" spans="1:1" x14ac:dyDescent="0.3">
      <c r="A332" t="s">
        <v>1452</v>
      </c>
    </row>
    <row r="333" spans="1:1" x14ac:dyDescent="0.3">
      <c r="A333" t="s">
        <v>1230</v>
      </c>
    </row>
    <row r="334" spans="1:1" x14ac:dyDescent="0.3">
      <c r="A334" t="s">
        <v>1226</v>
      </c>
    </row>
    <row r="335" spans="1:1" x14ac:dyDescent="0.3">
      <c r="A335" t="s">
        <v>1448</v>
      </c>
    </row>
    <row r="336" spans="1:1" x14ac:dyDescent="0.3">
      <c r="A336" t="s">
        <v>1453</v>
      </c>
    </row>
    <row r="337" spans="1:1" x14ac:dyDescent="0.3">
      <c r="A337" t="s">
        <v>1444</v>
      </c>
    </row>
    <row r="338" spans="1:1" x14ac:dyDescent="0.3">
      <c r="A338" t="s">
        <v>1445</v>
      </c>
    </row>
    <row r="339" spans="1:1" x14ac:dyDescent="0.3">
      <c r="A339" t="s">
        <v>1446</v>
      </c>
    </row>
    <row r="340" spans="1:1" x14ac:dyDescent="0.3">
      <c r="A340" t="s">
        <v>1444</v>
      </c>
    </row>
    <row r="341" spans="1:1" x14ac:dyDescent="0.3">
      <c r="A341" t="s">
        <v>1445</v>
      </c>
    </row>
    <row r="342" spans="1:1" x14ac:dyDescent="0.3">
      <c r="A342" t="s">
        <v>1230</v>
      </c>
    </row>
    <row r="343" spans="1:1" x14ac:dyDescent="0.3">
      <c r="A343" t="s">
        <v>1453</v>
      </c>
    </row>
    <row r="344" spans="1:1" x14ac:dyDescent="0.3">
      <c r="A344" t="s">
        <v>1446</v>
      </c>
    </row>
    <row r="345" spans="1:1" x14ac:dyDescent="0.3">
      <c r="A345" t="s">
        <v>1445</v>
      </c>
    </row>
    <row r="346" spans="1:1" x14ac:dyDescent="0.3">
      <c r="A346" t="s">
        <v>1226</v>
      </c>
    </row>
    <row r="347" spans="1:1" x14ac:dyDescent="0.3">
      <c r="A347" t="s">
        <v>1453</v>
      </c>
    </row>
    <row r="348" spans="1:1" x14ac:dyDescent="0.3">
      <c r="A348" t="s">
        <v>1447</v>
      </c>
    </row>
    <row r="349" spans="1:1" x14ac:dyDescent="0.3">
      <c r="A349" t="s">
        <v>1445</v>
      </c>
    </row>
    <row r="350" spans="1:1" x14ac:dyDescent="0.3">
      <c r="A350" t="s">
        <v>1226</v>
      </c>
    </row>
    <row r="351" spans="1:1" x14ac:dyDescent="0.3">
      <c r="A351" t="s">
        <v>1453</v>
      </c>
    </row>
    <row r="352" spans="1:1" x14ac:dyDescent="0.3">
      <c r="A352" t="s">
        <v>1447</v>
      </c>
    </row>
    <row r="353" spans="1:1" x14ac:dyDescent="0.3">
      <c r="A353" t="s">
        <v>1444</v>
      </c>
    </row>
    <row r="354" spans="1:1" x14ac:dyDescent="0.3">
      <c r="A354" t="s">
        <v>1445</v>
      </c>
    </row>
    <row r="355" spans="1:1" x14ac:dyDescent="0.3">
      <c r="A355" t="s">
        <v>1446</v>
      </c>
    </row>
    <row r="356" spans="1:1" x14ac:dyDescent="0.3">
      <c r="A356" t="s">
        <v>1451</v>
      </c>
    </row>
    <row r="357" spans="1:1" x14ac:dyDescent="0.3">
      <c r="A357" t="s">
        <v>1444</v>
      </c>
    </row>
    <row r="358" spans="1:1" x14ac:dyDescent="0.3">
      <c r="A358" t="s">
        <v>1445</v>
      </c>
    </row>
    <row r="359" spans="1:1" x14ac:dyDescent="0.3">
      <c r="A359" t="s">
        <v>1446</v>
      </c>
    </row>
    <row r="360" spans="1:1" x14ac:dyDescent="0.3">
      <c r="A360" t="s">
        <v>1444</v>
      </c>
    </row>
    <row r="361" spans="1:1" x14ac:dyDescent="0.3">
      <c r="A361" t="s">
        <v>1445</v>
      </c>
    </row>
    <row r="362" spans="1:1" x14ac:dyDescent="0.3">
      <c r="A362" t="s">
        <v>1446</v>
      </c>
    </row>
    <row r="363" spans="1:1" x14ac:dyDescent="0.3">
      <c r="A363" t="s">
        <v>1444</v>
      </c>
    </row>
    <row r="364" spans="1:1" x14ac:dyDescent="0.3">
      <c r="A364" t="s">
        <v>1445</v>
      </c>
    </row>
    <row r="365" spans="1:1" x14ac:dyDescent="0.3">
      <c r="A365" t="s">
        <v>1453</v>
      </c>
    </row>
    <row r="366" spans="1:1" x14ac:dyDescent="0.3">
      <c r="A366" t="s">
        <v>1446</v>
      </c>
    </row>
    <row r="367" spans="1:1" x14ac:dyDescent="0.3">
      <c r="A367" t="s">
        <v>1457</v>
      </c>
    </row>
    <row r="368" spans="1:1" x14ac:dyDescent="0.3">
      <c r="A368" t="s">
        <v>1444</v>
      </c>
    </row>
    <row r="369" spans="1:1" x14ac:dyDescent="0.3">
      <c r="A369" t="s">
        <v>1445</v>
      </c>
    </row>
    <row r="370" spans="1:1" x14ac:dyDescent="0.3">
      <c r="A370" t="s">
        <v>1453</v>
      </c>
    </row>
    <row r="371" spans="1:1" x14ac:dyDescent="0.3">
      <c r="A371" t="s">
        <v>1446</v>
      </c>
    </row>
    <row r="372" spans="1:1" x14ac:dyDescent="0.3">
      <c r="A372" t="s">
        <v>1457</v>
      </c>
    </row>
    <row r="373" spans="1:1" x14ac:dyDescent="0.3">
      <c r="A373" t="s">
        <v>1444</v>
      </c>
    </row>
    <row r="374" spans="1:1" x14ac:dyDescent="0.3">
      <c r="A374" t="s">
        <v>1445</v>
      </c>
    </row>
    <row r="375" spans="1:1" x14ac:dyDescent="0.3">
      <c r="A375" t="s">
        <v>1446</v>
      </c>
    </row>
    <row r="376" spans="1:1" x14ac:dyDescent="0.3">
      <c r="A376" t="s">
        <v>1444</v>
      </c>
    </row>
    <row r="377" spans="1:1" x14ac:dyDescent="0.3">
      <c r="A377" t="s">
        <v>1445</v>
      </c>
    </row>
    <row r="378" spans="1:1" x14ac:dyDescent="0.3">
      <c r="A378" t="s">
        <v>1446</v>
      </c>
    </row>
    <row r="379" spans="1:1" x14ac:dyDescent="0.3">
      <c r="A379" t="s">
        <v>1445</v>
      </c>
    </row>
    <row r="380" spans="1:1" x14ac:dyDescent="0.3">
      <c r="A380" t="s">
        <v>1448</v>
      </c>
    </row>
    <row r="381" spans="1:1" x14ac:dyDescent="0.3">
      <c r="A381" t="s">
        <v>1453</v>
      </c>
    </row>
    <row r="382" spans="1:1" x14ac:dyDescent="0.3">
      <c r="A382" t="s">
        <v>1445</v>
      </c>
    </row>
    <row r="383" spans="1:1" x14ac:dyDescent="0.3">
      <c r="A383" t="s">
        <v>1452</v>
      </c>
    </row>
    <row r="384" spans="1:1" x14ac:dyDescent="0.3">
      <c r="A384" t="s">
        <v>1230</v>
      </c>
    </row>
    <row r="385" spans="1:1" x14ac:dyDescent="0.3">
      <c r="A385" t="s">
        <v>1448</v>
      </c>
    </row>
    <row r="386" spans="1:1" x14ac:dyDescent="0.3">
      <c r="A386" t="s">
        <v>1453</v>
      </c>
    </row>
    <row r="387" spans="1:1" x14ac:dyDescent="0.3">
      <c r="A387" t="s">
        <v>1447</v>
      </c>
    </row>
    <row r="388" spans="1:1" x14ac:dyDescent="0.3">
      <c r="A388" t="s">
        <v>1444</v>
      </c>
    </row>
    <row r="389" spans="1:1" x14ac:dyDescent="0.3">
      <c r="A389" t="s">
        <v>1445</v>
      </c>
    </row>
    <row r="390" spans="1:1" x14ac:dyDescent="0.3">
      <c r="A390" t="s">
        <v>1230</v>
      </c>
    </row>
    <row r="391" spans="1:1" x14ac:dyDescent="0.3">
      <c r="A391" t="s">
        <v>1453</v>
      </c>
    </row>
    <row r="392" spans="1:1" x14ac:dyDescent="0.3">
      <c r="A392" t="s">
        <v>1445</v>
      </c>
    </row>
    <row r="393" spans="1:1" x14ac:dyDescent="0.3">
      <c r="A393" t="s">
        <v>1448</v>
      </c>
    </row>
    <row r="394" spans="1:1" x14ac:dyDescent="0.3">
      <c r="A394" t="s">
        <v>1453</v>
      </c>
    </row>
    <row r="395" spans="1:1" x14ac:dyDescent="0.3">
      <c r="A395" t="s">
        <v>1454</v>
      </c>
    </row>
    <row r="396" spans="1:1" x14ac:dyDescent="0.3">
      <c r="A396" t="s">
        <v>1444</v>
      </c>
    </row>
    <row r="397" spans="1:1" x14ac:dyDescent="0.3">
      <c r="A397" t="s">
        <v>1445</v>
      </c>
    </row>
    <row r="398" spans="1:1" x14ac:dyDescent="0.3">
      <c r="A398" t="s">
        <v>1453</v>
      </c>
    </row>
    <row r="399" spans="1:1" x14ac:dyDescent="0.3">
      <c r="A399" t="s">
        <v>1445</v>
      </c>
    </row>
    <row r="400" spans="1:1" x14ac:dyDescent="0.3">
      <c r="A400" t="s">
        <v>1448</v>
      </c>
    </row>
    <row r="401" spans="1:1" x14ac:dyDescent="0.3">
      <c r="A401" t="s">
        <v>1446</v>
      </c>
    </row>
    <row r="402" spans="1:1" x14ac:dyDescent="0.3">
      <c r="A402" t="s">
        <v>1444</v>
      </c>
    </row>
    <row r="403" spans="1:1" x14ac:dyDescent="0.3">
      <c r="A403" t="s">
        <v>1445</v>
      </c>
    </row>
    <row r="404" spans="1:1" x14ac:dyDescent="0.3">
      <c r="A404" t="s">
        <v>1451</v>
      </c>
    </row>
    <row r="405" spans="1:1" x14ac:dyDescent="0.3">
      <c r="A405" t="s">
        <v>1444</v>
      </c>
    </row>
    <row r="406" spans="1:1" x14ac:dyDescent="0.3">
      <c r="A406" t="s">
        <v>1445</v>
      </c>
    </row>
    <row r="407" spans="1:1" x14ac:dyDescent="0.3">
      <c r="A407" t="s">
        <v>1446</v>
      </c>
    </row>
    <row r="408" spans="1:1" x14ac:dyDescent="0.3">
      <c r="A408" t="s">
        <v>1444</v>
      </c>
    </row>
    <row r="409" spans="1:1" x14ac:dyDescent="0.3">
      <c r="A409" t="s">
        <v>1445</v>
      </c>
    </row>
    <row r="410" spans="1:1" x14ac:dyDescent="0.3">
      <c r="A410" t="s">
        <v>1444</v>
      </c>
    </row>
    <row r="411" spans="1:1" x14ac:dyDescent="0.3">
      <c r="A411" t="s">
        <v>1445</v>
      </c>
    </row>
    <row r="412" spans="1:1" x14ac:dyDescent="0.3">
      <c r="A412" t="s">
        <v>1446</v>
      </c>
    </row>
    <row r="413" spans="1:1" x14ac:dyDescent="0.3">
      <c r="A413" t="s">
        <v>1444</v>
      </c>
    </row>
    <row r="414" spans="1:1" x14ac:dyDescent="0.3">
      <c r="A414" t="s">
        <v>1445</v>
      </c>
    </row>
    <row r="415" spans="1:1" x14ac:dyDescent="0.3">
      <c r="A415" t="s">
        <v>1450</v>
      </c>
    </row>
    <row r="416" spans="1:1" x14ac:dyDescent="0.3">
      <c r="A416" t="s">
        <v>1451</v>
      </c>
    </row>
    <row r="417" spans="1:1" x14ac:dyDescent="0.3">
      <c r="A417" t="s">
        <v>1444</v>
      </c>
    </row>
    <row r="418" spans="1:1" x14ac:dyDescent="0.3">
      <c r="A418" t="s">
        <v>1445</v>
      </c>
    </row>
    <row r="419" spans="1:1" x14ac:dyDescent="0.3">
      <c r="A419" t="s">
        <v>1230</v>
      </c>
    </row>
    <row r="420" spans="1:1" x14ac:dyDescent="0.3">
      <c r="A420" t="s">
        <v>1446</v>
      </c>
    </row>
    <row r="421" spans="1:1" x14ac:dyDescent="0.3">
      <c r="A421" t="s">
        <v>1444</v>
      </c>
    </row>
    <row r="422" spans="1:1" x14ac:dyDescent="0.3">
      <c r="A422" t="s">
        <v>1230</v>
      </c>
    </row>
    <row r="423" spans="1:1" x14ac:dyDescent="0.3">
      <c r="A423" t="s">
        <v>1444</v>
      </c>
    </row>
    <row r="424" spans="1:1" x14ac:dyDescent="0.3">
      <c r="A424" t="s">
        <v>1445</v>
      </c>
    </row>
    <row r="425" spans="1:1" x14ac:dyDescent="0.3">
      <c r="A425" t="s">
        <v>1453</v>
      </c>
    </row>
    <row r="426" spans="1:1" x14ac:dyDescent="0.3">
      <c r="A426" t="s">
        <v>1446</v>
      </c>
    </row>
    <row r="427" spans="1:1" x14ac:dyDescent="0.3">
      <c r="A427" t="s">
        <v>1444</v>
      </c>
    </row>
    <row r="428" spans="1:1" x14ac:dyDescent="0.3">
      <c r="A428" t="s">
        <v>1445</v>
      </c>
    </row>
    <row r="429" spans="1:1" x14ac:dyDescent="0.3">
      <c r="A429" t="s">
        <v>1453</v>
      </c>
    </row>
    <row r="430" spans="1:1" x14ac:dyDescent="0.3">
      <c r="A430" t="s">
        <v>1446</v>
      </c>
    </row>
    <row r="431" spans="1:1" x14ac:dyDescent="0.3">
      <c r="A431" t="s">
        <v>1444</v>
      </c>
    </row>
    <row r="432" spans="1:1" x14ac:dyDescent="0.3">
      <c r="A432" t="s">
        <v>1445</v>
      </c>
    </row>
    <row r="433" spans="1:1" x14ac:dyDescent="0.3">
      <c r="A433" t="s">
        <v>1230</v>
      </c>
    </row>
    <row r="434" spans="1:1" x14ac:dyDescent="0.3">
      <c r="A434" t="s">
        <v>1446</v>
      </c>
    </row>
    <row r="435" spans="1:1" x14ac:dyDescent="0.3">
      <c r="A435" t="s">
        <v>1444</v>
      </c>
    </row>
    <row r="436" spans="1:1" x14ac:dyDescent="0.3">
      <c r="A436" t="s">
        <v>1445</v>
      </c>
    </row>
    <row r="437" spans="1:1" x14ac:dyDescent="0.3">
      <c r="A437" t="s">
        <v>1230</v>
      </c>
    </row>
    <row r="438" spans="1:1" x14ac:dyDescent="0.3">
      <c r="A438" t="s">
        <v>1446</v>
      </c>
    </row>
    <row r="439" spans="1:1" x14ac:dyDescent="0.3">
      <c r="A439" t="s">
        <v>1444</v>
      </c>
    </row>
    <row r="440" spans="1:1" x14ac:dyDescent="0.3">
      <c r="A440" t="s">
        <v>1445</v>
      </c>
    </row>
    <row r="441" spans="1:1" x14ac:dyDescent="0.3">
      <c r="A441" t="s">
        <v>1230</v>
      </c>
    </row>
    <row r="442" spans="1:1" x14ac:dyDescent="0.3">
      <c r="A442" t="s">
        <v>1446</v>
      </c>
    </row>
    <row r="443" spans="1:1" x14ac:dyDescent="0.3">
      <c r="A443" t="s">
        <v>1444</v>
      </c>
    </row>
    <row r="444" spans="1:1" x14ac:dyDescent="0.3">
      <c r="A444" t="s">
        <v>1445</v>
      </c>
    </row>
    <row r="445" spans="1:1" x14ac:dyDescent="0.3">
      <c r="A445" t="s">
        <v>1451</v>
      </c>
    </row>
    <row r="446" spans="1:1" x14ac:dyDescent="0.3">
      <c r="A446" t="s">
        <v>1454</v>
      </c>
    </row>
    <row r="447" spans="1:1" x14ac:dyDescent="0.3">
      <c r="A447" t="s">
        <v>1451</v>
      </c>
    </row>
    <row r="448" spans="1:1" x14ac:dyDescent="0.3">
      <c r="A448" t="s">
        <v>1445</v>
      </c>
    </row>
    <row r="449" spans="1:1" x14ac:dyDescent="0.3">
      <c r="A449" t="s">
        <v>1448</v>
      </c>
    </row>
    <row r="450" spans="1:1" x14ac:dyDescent="0.3">
      <c r="A450" t="s">
        <v>1453</v>
      </c>
    </row>
    <row r="451" spans="1:1" x14ac:dyDescent="0.3">
      <c r="A451" t="s">
        <v>1447</v>
      </c>
    </row>
    <row r="452" spans="1:1" x14ac:dyDescent="0.3">
      <c r="A452" t="s">
        <v>1444</v>
      </c>
    </row>
    <row r="453" spans="1:1" x14ac:dyDescent="0.3">
      <c r="A453" t="s">
        <v>1445</v>
      </c>
    </row>
    <row r="454" spans="1:1" x14ac:dyDescent="0.3">
      <c r="A454" t="s">
        <v>1446</v>
      </c>
    </row>
    <row r="455" spans="1:1" x14ac:dyDescent="0.3">
      <c r="A455" t="s">
        <v>1444</v>
      </c>
    </row>
    <row r="456" spans="1:1" x14ac:dyDescent="0.3">
      <c r="A456" t="s">
        <v>1445</v>
      </c>
    </row>
    <row r="457" spans="1:1" x14ac:dyDescent="0.3">
      <c r="A457" t="s">
        <v>1446</v>
      </c>
    </row>
    <row r="458" spans="1:1" x14ac:dyDescent="0.3">
      <c r="A458" t="s">
        <v>1451</v>
      </c>
    </row>
    <row r="459" spans="1:1" x14ac:dyDescent="0.3">
      <c r="A459" t="s">
        <v>1445</v>
      </c>
    </row>
    <row r="460" spans="1:1" x14ac:dyDescent="0.3">
      <c r="A460" t="s">
        <v>1452</v>
      </c>
    </row>
    <row r="461" spans="1:1" x14ac:dyDescent="0.3">
      <c r="A461" t="s">
        <v>1230</v>
      </c>
    </row>
    <row r="462" spans="1:1" x14ac:dyDescent="0.3">
      <c r="A462" t="s">
        <v>1448</v>
      </c>
    </row>
    <row r="463" spans="1:1" x14ac:dyDescent="0.3">
      <c r="A463" t="s">
        <v>1453</v>
      </c>
    </row>
    <row r="464" spans="1:1" x14ac:dyDescent="0.3">
      <c r="A464" t="s">
        <v>1447</v>
      </c>
    </row>
    <row r="465" spans="1:1" x14ac:dyDescent="0.3">
      <c r="A465" t="s">
        <v>1226</v>
      </c>
    </row>
    <row r="466" spans="1:1" x14ac:dyDescent="0.3">
      <c r="A466" t="s">
        <v>1446</v>
      </c>
    </row>
    <row r="467" spans="1:1" x14ac:dyDescent="0.3">
      <c r="A467" t="s">
        <v>1451</v>
      </c>
    </row>
    <row r="468" spans="1:1" x14ac:dyDescent="0.3">
      <c r="A468" t="s">
        <v>1445</v>
      </c>
    </row>
    <row r="469" spans="1:1" x14ac:dyDescent="0.3">
      <c r="A469" t="s">
        <v>1452</v>
      </c>
    </row>
    <row r="470" spans="1:1" x14ac:dyDescent="0.3">
      <c r="A470" t="s">
        <v>1230</v>
      </c>
    </row>
    <row r="471" spans="1:1" x14ac:dyDescent="0.3">
      <c r="A471" t="s">
        <v>1448</v>
      </c>
    </row>
    <row r="472" spans="1:1" x14ac:dyDescent="0.3">
      <c r="A472" t="s">
        <v>1444</v>
      </c>
    </row>
    <row r="473" spans="1:1" x14ac:dyDescent="0.3">
      <c r="A473" t="s">
        <v>1445</v>
      </c>
    </row>
    <row r="474" spans="1:1" x14ac:dyDescent="0.3">
      <c r="A474" t="s">
        <v>1453</v>
      </c>
    </row>
    <row r="475" spans="1:1" x14ac:dyDescent="0.3">
      <c r="A475" t="s">
        <v>1446</v>
      </c>
    </row>
    <row r="476" spans="1:1" x14ac:dyDescent="0.3">
      <c r="A476" t="s">
        <v>1444</v>
      </c>
    </row>
    <row r="477" spans="1:1" x14ac:dyDescent="0.3">
      <c r="A477" t="s">
        <v>1445</v>
      </c>
    </row>
    <row r="478" spans="1:1" x14ac:dyDescent="0.3">
      <c r="A478" t="s">
        <v>1446</v>
      </c>
    </row>
    <row r="479" spans="1:1" x14ac:dyDescent="0.3">
      <c r="A479" t="s">
        <v>1451</v>
      </c>
    </row>
    <row r="480" spans="1:1" x14ac:dyDescent="0.3">
      <c r="A480" t="s">
        <v>1445</v>
      </c>
    </row>
    <row r="481" spans="1:1" x14ac:dyDescent="0.3">
      <c r="A481" t="s">
        <v>1448</v>
      </c>
    </row>
    <row r="482" spans="1:1" x14ac:dyDescent="0.3">
      <c r="A482" t="s">
        <v>1453</v>
      </c>
    </row>
    <row r="483" spans="1:1" x14ac:dyDescent="0.3">
      <c r="A483" t="s">
        <v>1445</v>
      </c>
    </row>
    <row r="484" spans="1:1" x14ac:dyDescent="0.3">
      <c r="A484" t="s">
        <v>1448</v>
      </c>
    </row>
    <row r="485" spans="1:1" x14ac:dyDescent="0.3">
      <c r="A485" t="s">
        <v>1453</v>
      </c>
    </row>
    <row r="486" spans="1:1" x14ac:dyDescent="0.3">
      <c r="A486" t="s">
        <v>1444</v>
      </c>
    </row>
    <row r="487" spans="1:1" x14ac:dyDescent="0.3">
      <c r="A487" t="s">
        <v>1446</v>
      </c>
    </row>
    <row r="488" spans="1:1" x14ac:dyDescent="0.3">
      <c r="A488" t="s">
        <v>1445</v>
      </c>
    </row>
    <row r="489" spans="1:1" x14ac:dyDescent="0.3">
      <c r="A489" t="s">
        <v>1452</v>
      </c>
    </row>
    <row r="490" spans="1:1" x14ac:dyDescent="0.3">
      <c r="A490" t="s">
        <v>1230</v>
      </c>
    </row>
    <row r="491" spans="1:1" x14ac:dyDescent="0.3">
      <c r="A491" t="s">
        <v>1226</v>
      </c>
    </row>
    <row r="492" spans="1:1" x14ac:dyDescent="0.3">
      <c r="A492" t="s">
        <v>1448</v>
      </c>
    </row>
    <row r="493" spans="1:1" x14ac:dyDescent="0.3">
      <c r="A493" t="s">
        <v>1445</v>
      </c>
    </row>
    <row r="494" spans="1:1" x14ac:dyDescent="0.3">
      <c r="A494" t="s">
        <v>1452</v>
      </c>
    </row>
    <row r="495" spans="1:1" x14ac:dyDescent="0.3">
      <c r="A495" t="s">
        <v>1230</v>
      </c>
    </row>
    <row r="496" spans="1:1" x14ac:dyDescent="0.3">
      <c r="A496" t="s">
        <v>1226</v>
      </c>
    </row>
    <row r="497" spans="1:1" x14ac:dyDescent="0.3">
      <c r="A497" t="s">
        <v>1448</v>
      </c>
    </row>
    <row r="498" spans="1:1" x14ac:dyDescent="0.3">
      <c r="A498" t="s">
        <v>1445</v>
      </c>
    </row>
    <row r="499" spans="1:1" x14ac:dyDescent="0.3">
      <c r="A499" t="s">
        <v>1452</v>
      </c>
    </row>
    <row r="500" spans="1:1" x14ac:dyDescent="0.3">
      <c r="A500" t="s">
        <v>1230</v>
      </c>
    </row>
    <row r="501" spans="1:1" x14ac:dyDescent="0.3">
      <c r="A501" t="s">
        <v>1226</v>
      </c>
    </row>
    <row r="502" spans="1:1" x14ac:dyDescent="0.3">
      <c r="A502" t="s">
        <v>1448</v>
      </c>
    </row>
    <row r="503" spans="1:1" x14ac:dyDescent="0.3">
      <c r="A503" t="s">
        <v>1444</v>
      </c>
    </row>
    <row r="504" spans="1:1" x14ac:dyDescent="0.3">
      <c r="A504" t="s">
        <v>1445</v>
      </c>
    </row>
    <row r="505" spans="1:1" x14ac:dyDescent="0.3">
      <c r="A505" t="s">
        <v>1446</v>
      </c>
    </row>
    <row r="506" spans="1:1" x14ac:dyDescent="0.3">
      <c r="A506" t="s">
        <v>1451</v>
      </c>
    </row>
    <row r="507" spans="1:1" x14ac:dyDescent="0.3">
      <c r="A507" t="s">
        <v>1445</v>
      </c>
    </row>
    <row r="508" spans="1:1" x14ac:dyDescent="0.3">
      <c r="A508" t="s">
        <v>1226</v>
      </c>
    </row>
    <row r="509" spans="1:1" x14ac:dyDescent="0.3">
      <c r="A509" t="s">
        <v>1453</v>
      </c>
    </row>
    <row r="510" spans="1:1" x14ac:dyDescent="0.3">
      <c r="A510" t="s">
        <v>1447</v>
      </c>
    </row>
    <row r="511" spans="1:1" x14ac:dyDescent="0.3">
      <c r="A511" t="s">
        <v>1451</v>
      </c>
    </row>
    <row r="512" spans="1:1" x14ac:dyDescent="0.3">
      <c r="A512" t="s">
        <v>1445</v>
      </c>
    </row>
    <row r="513" spans="1:1" x14ac:dyDescent="0.3">
      <c r="A513" t="s">
        <v>1226</v>
      </c>
    </row>
    <row r="514" spans="1:1" x14ac:dyDescent="0.3">
      <c r="A514" t="s">
        <v>1453</v>
      </c>
    </row>
    <row r="515" spans="1:1" x14ac:dyDescent="0.3">
      <c r="A515" t="s">
        <v>1447</v>
      </c>
    </row>
    <row r="516" spans="1:1" x14ac:dyDescent="0.3">
      <c r="A516" t="s">
        <v>1444</v>
      </c>
    </row>
    <row r="517" spans="1:1" x14ac:dyDescent="0.3">
      <c r="A517" t="s">
        <v>1445</v>
      </c>
    </row>
    <row r="518" spans="1:1" x14ac:dyDescent="0.3">
      <c r="A518" t="s">
        <v>1226</v>
      </c>
    </row>
    <row r="519" spans="1:1" x14ac:dyDescent="0.3">
      <c r="A519" t="s">
        <v>1446</v>
      </c>
    </row>
    <row r="520" spans="1:1" x14ac:dyDescent="0.3">
      <c r="A520" t="s">
        <v>1451</v>
      </c>
    </row>
    <row r="521" spans="1:1" x14ac:dyDescent="0.3">
      <c r="A521" t="s">
        <v>1444</v>
      </c>
    </row>
    <row r="522" spans="1:1" x14ac:dyDescent="0.3">
      <c r="A522" t="s">
        <v>1445</v>
      </c>
    </row>
    <row r="523" spans="1:1" x14ac:dyDescent="0.3">
      <c r="A523" t="s">
        <v>1446</v>
      </c>
    </row>
    <row r="524" spans="1:1" x14ac:dyDescent="0.3">
      <c r="A524" t="s">
        <v>1444</v>
      </c>
    </row>
    <row r="525" spans="1:1" x14ac:dyDescent="0.3">
      <c r="A525" t="s">
        <v>1445</v>
      </c>
    </row>
    <row r="526" spans="1:1" x14ac:dyDescent="0.3">
      <c r="A526" t="s">
        <v>1446</v>
      </c>
    </row>
    <row r="527" spans="1:1" x14ac:dyDescent="0.3">
      <c r="A527" t="s">
        <v>1444</v>
      </c>
    </row>
    <row r="528" spans="1:1" x14ac:dyDescent="0.3">
      <c r="A528" t="s">
        <v>1445</v>
      </c>
    </row>
    <row r="529" spans="1:1" x14ac:dyDescent="0.3">
      <c r="A529" t="s">
        <v>1446</v>
      </c>
    </row>
    <row r="530" spans="1:1" x14ac:dyDescent="0.3">
      <c r="A530" t="s">
        <v>1445</v>
      </c>
    </row>
    <row r="531" spans="1:1" x14ac:dyDescent="0.3">
      <c r="A531" t="s">
        <v>1226</v>
      </c>
    </row>
    <row r="532" spans="1:1" x14ac:dyDescent="0.3">
      <c r="A532" t="s">
        <v>1446</v>
      </c>
    </row>
    <row r="533" spans="1:1" x14ac:dyDescent="0.3">
      <c r="A533" t="s">
        <v>1215</v>
      </c>
    </row>
    <row r="534" spans="1:1" x14ac:dyDescent="0.3">
      <c r="A534" t="s">
        <v>1215</v>
      </c>
    </row>
    <row r="535" spans="1:1" x14ac:dyDescent="0.3">
      <c r="A535" t="s">
        <v>1444</v>
      </c>
    </row>
    <row r="536" spans="1:1" x14ac:dyDescent="0.3">
      <c r="A536" t="s">
        <v>1445</v>
      </c>
    </row>
    <row r="537" spans="1:1" x14ac:dyDescent="0.3">
      <c r="A537" t="s">
        <v>1226</v>
      </c>
    </row>
    <row r="538" spans="1:1" x14ac:dyDescent="0.3">
      <c r="A538" t="s">
        <v>1453</v>
      </c>
    </row>
    <row r="539" spans="1:1" x14ac:dyDescent="0.3">
      <c r="A539" t="s">
        <v>1447</v>
      </c>
    </row>
    <row r="540" spans="1:1" x14ac:dyDescent="0.3">
      <c r="A540" t="s">
        <v>1451</v>
      </c>
    </row>
    <row r="541" spans="1:1" x14ac:dyDescent="0.3">
      <c r="A541" t="s">
        <v>1444</v>
      </c>
    </row>
    <row r="542" spans="1:1" x14ac:dyDescent="0.3">
      <c r="A542" t="s">
        <v>1445</v>
      </c>
    </row>
    <row r="543" spans="1:1" x14ac:dyDescent="0.3">
      <c r="A543" t="s">
        <v>1451</v>
      </c>
    </row>
    <row r="544" spans="1:1" x14ac:dyDescent="0.3">
      <c r="A544" t="s">
        <v>1230</v>
      </c>
    </row>
    <row r="545" spans="1:1" x14ac:dyDescent="0.3">
      <c r="A545" t="s">
        <v>1449</v>
      </c>
    </row>
    <row r="546" spans="1:1" x14ac:dyDescent="0.3">
      <c r="A546" t="s">
        <v>1447</v>
      </c>
    </row>
    <row r="547" spans="1:1" x14ac:dyDescent="0.3">
      <c r="A547" t="s">
        <v>1444</v>
      </c>
    </row>
    <row r="548" spans="1:1" x14ac:dyDescent="0.3">
      <c r="A548" t="s">
        <v>1445</v>
      </c>
    </row>
    <row r="549" spans="1:1" x14ac:dyDescent="0.3">
      <c r="A549" t="s">
        <v>1446</v>
      </c>
    </row>
    <row r="550" spans="1:1" x14ac:dyDescent="0.3">
      <c r="A550" t="s">
        <v>1451</v>
      </c>
    </row>
    <row r="551" spans="1:1" x14ac:dyDescent="0.3">
      <c r="A551" t="s">
        <v>1444</v>
      </c>
    </row>
    <row r="552" spans="1:1" x14ac:dyDescent="0.3">
      <c r="A552" t="s">
        <v>1445</v>
      </c>
    </row>
    <row r="553" spans="1:1" x14ac:dyDescent="0.3">
      <c r="A553" t="s">
        <v>1446</v>
      </c>
    </row>
    <row r="554" spans="1:1" x14ac:dyDescent="0.3">
      <c r="A554" t="s">
        <v>1451</v>
      </c>
    </row>
    <row r="555" spans="1:1" x14ac:dyDescent="0.3">
      <c r="A555" t="s">
        <v>1444</v>
      </c>
    </row>
    <row r="556" spans="1:1" x14ac:dyDescent="0.3">
      <c r="A556" t="s">
        <v>1445</v>
      </c>
    </row>
    <row r="557" spans="1:1" x14ac:dyDescent="0.3">
      <c r="A557" t="s">
        <v>1446</v>
      </c>
    </row>
    <row r="558" spans="1:1" x14ac:dyDescent="0.3">
      <c r="A558" t="s">
        <v>1451</v>
      </c>
    </row>
    <row r="559" spans="1:1" x14ac:dyDescent="0.3">
      <c r="A559" t="s">
        <v>1444</v>
      </c>
    </row>
    <row r="560" spans="1:1" x14ac:dyDescent="0.3">
      <c r="A560" t="s">
        <v>1445</v>
      </c>
    </row>
    <row r="561" spans="1:1" x14ac:dyDescent="0.3">
      <c r="A561" t="s">
        <v>1446</v>
      </c>
    </row>
    <row r="562" spans="1:1" x14ac:dyDescent="0.3">
      <c r="A562" t="s">
        <v>1451</v>
      </c>
    </row>
    <row r="563" spans="1:1" x14ac:dyDescent="0.3">
      <c r="A563" t="s">
        <v>1444</v>
      </c>
    </row>
    <row r="564" spans="1:1" x14ac:dyDescent="0.3">
      <c r="A564" t="s">
        <v>1445</v>
      </c>
    </row>
    <row r="565" spans="1:1" x14ac:dyDescent="0.3">
      <c r="A565" t="s">
        <v>1451</v>
      </c>
    </row>
    <row r="566" spans="1:1" x14ac:dyDescent="0.3">
      <c r="A566" t="s">
        <v>1226</v>
      </c>
    </row>
    <row r="567" spans="1:1" x14ac:dyDescent="0.3">
      <c r="A567" t="s">
        <v>1447</v>
      </c>
    </row>
    <row r="568" spans="1:1" x14ac:dyDescent="0.3">
      <c r="A568" t="s">
        <v>1444</v>
      </c>
    </row>
    <row r="569" spans="1:1" x14ac:dyDescent="0.3">
      <c r="A569" t="s">
        <v>1445</v>
      </c>
    </row>
    <row r="570" spans="1:1" x14ac:dyDescent="0.3">
      <c r="A570" t="s">
        <v>1453</v>
      </c>
    </row>
    <row r="571" spans="1:1" x14ac:dyDescent="0.3">
      <c r="A571" t="s">
        <v>1446</v>
      </c>
    </row>
    <row r="572" spans="1:1" x14ac:dyDescent="0.3">
      <c r="A572" t="s">
        <v>1226</v>
      </c>
    </row>
    <row r="573" spans="1:1" x14ac:dyDescent="0.3">
      <c r="A573" t="s">
        <v>1454</v>
      </c>
    </row>
    <row r="574" spans="1:1" x14ac:dyDescent="0.3">
      <c r="A574" t="s">
        <v>1451</v>
      </c>
    </row>
    <row r="575" spans="1:1" x14ac:dyDescent="0.3">
      <c r="A575" t="s">
        <v>1444</v>
      </c>
    </row>
    <row r="576" spans="1:1" x14ac:dyDescent="0.3">
      <c r="A576" t="s">
        <v>1445</v>
      </c>
    </row>
    <row r="577" spans="1:1" x14ac:dyDescent="0.3">
      <c r="A577" t="s">
        <v>1446</v>
      </c>
    </row>
    <row r="578" spans="1:1" x14ac:dyDescent="0.3">
      <c r="A578" t="s">
        <v>1445</v>
      </c>
    </row>
    <row r="579" spans="1:1" x14ac:dyDescent="0.3">
      <c r="A579" t="s">
        <v>1452</v>
      </c>
    </row>
    <row r="580" spans="1:1" x14ac:dyDescent="0.3">
      <c r="A580" t="s">
        <v>1230</v>
      </c>
    </row>
    <row r="581" spans="1:1" x14ac:dyDescent="0.3">
      <c r="A581" t="s">
        <v>1448</v>
      </c>
    </row>
    <row r="582" spans="1:1" x14ac:dyDescent="0.3">
      <c r="A582" t="s">
        <v>1444</v>
      </c>
    </row>
    <row r="583" spans="1:1" x14ac:dyDescent="0.3">
      <c r="A583" t="s">
        <v>1445</v>
      </c>
    </row>
    <row r="584" spans="1:1" x14ac:dyDescent="0.3">
      <c r="A584" t="s">
        <v>1452</v>
      </c>
    </row>
    <row r="585" spans="1:1" x14ac:dyDescent="0.3">
      <c r="A585" t="s">
        <v>1230</v>
      </c>
    </row>
    <row r="586" spans="1:1" x14ac:dyDescent="0.3">
      <c r="A586" t="s">
        <v>1226</v>
      </c>
    </row>
    <row r="587" spans="1:1" x14ac:dyDescent="0.3">
      <c r="A587" t="s">
        <v>1448</v>
      </c>
    </row>
    <row r="588" spans="1:1" x14ac:dyDescent="0.3">
      <c r="A588" t="s">
        <v>1453</v>
      </c>
    </row>
    <row r="589" spans="1:1" x14ac:dyDescent="0.3">
      <c r="A589" t="s">
        <v>1444</v>
      </c>
    </row>
    <row r="590" spans="1:1" x14ac:dyDescent="0.3">
      <c r="A590" t="s">
        <v>1445</v>
      </c>
    </row>
    <row r="591" spans="1:1" x14ac:dyDescent="0.3">
      <c r="A591" t="s">
        <v>1452</v>
      </c>
    </row>
    <row r="592" spans="1:1" x14ac:dyDescent="0.3">
      <c r="A592" t="s">
        <v>1230</v>
      </c>
    </row>
    <row r="593" spans="1:1" x14ac:dyDescent="0.3">
      <c r="A593" t="s">
        <v>1226</v>
      </c>
    </row>
    <row r="594" spans="1:1" x14ac:dyDescent="0.3">
      <c r="A594" t="s">
        <v>1448</v>
      </c>
    </row>
    <row r="595" spans="1:1" x14ac:dyDescent="0.3">
      <c r="A595" t="s">
        <v>1453</v>
      </c>
    </row>
    <row r="596" spans="1:1" x14ac:dyDescent="0.3">
      <c r="A596" t="s">
        <v>1444</v>
      </c>
    </row>
    <row r="597" spans="1:1" x14ac:dyDescent="0.3">
      <c r="A597" t="s">
        <v>1445</v>
      </c>
    </row>
    <row r="598" spans="1:1" x14ac:dyDescent="0.3">
      <c r="A598" t="s">
        <v>1452</v>
      </c>
    </row>
    <row r="599" spans="1:1" x14ac:dyDescent="0.3">
      <c r="A599" t="s">
        <v>1230</v>
      </c>
    </row>
    <row r="600" spans="1:1" x14ac:dyDescent="0.3">
      <c r="A600" t="s">
        <v>1226</v>
      </c>
    </row>
    <row r="601" spans="1:1" x14ac:dyDescent="0.3">
      <c r="A601" t="s">
        <v>1448</v>
      </c>
    </row>
    <row r="602" spans="1:1" x14ac:dyDescent="0.3">
      <c r="A602" t="s">
        <v>1453</v>
      </c>
    </row>
    <row r="603" spans="1:1" x14ac:dyDescent="0.3">
      <c r="A603" t="s">
        <v>1446</v>
      </c>
    </row>
    <row r="604" spans="1:1" x14ac:dyDescent="0.3">
      <c r="A604" t="s">
        <v>1445</v>
      </c>
    </row>
    <row r="605" spans="1:1" x14ac:dyDescent="0.3">
      <c r="A605" t="s">
        <v>1448</v>
      </c>
    </row>
    <row r="606" spans="1:1" x14ac:dyDescent="0.3">
      <c r="A606" t="s">
        <v>1453</v>
      </c>
    </row>
    <row r="607" spans="1:1" x14ac:dyDescent="0.3">
      <c r="A607" t="s">
        <v>1444</v>
      </c>
    </row>
    <row r="608" spans="1:1" x14ac:dyDescent="0.3">
      <c r="A608" t="s">
        <v>1445</v>
      </c>
    </row>
    <row r="609" spans="1:1" x14ac:dyDescent="0.3">
      <c r="A609" t="s">
        <v>1453</v>
      </c>
    </row>
    <row r="610" spans="1:1" x14ac:dyDescent="0.3">
      <c r="A610" t="s">
        <v>1444</v>
      </c>
    </row>
    <row r="611" spans="1:1" x14ac:dyDescent="0.3">
      <c r="A611" t="s">
        <v>1445</v>
      </c>
    </row>
    <row r="612" spans="1:1" x14ac:dyDescent="0.3">
      <c r="A612" t="s">
        <v>1230</v>
      </c>
    </row>
    <row r="613" spans="1:1" x14ac:dyDescent="0.3">
      <c r="A613" t="s">
        <v>1446</v>
      </c>
    </row>
    <row r="614" spans="1:1" x14ac:dyDescent="0.3">
      <c r="A614" t="s">
        <v>1444</v>
      </c>
    </row>
    <row r="615" spans="1:1" x14ac:dyDescent="0.3">
      <c r="A615" t="s">
        <v>1445</v>
      </c>
    </row>
    <row r="616" spans="1:1" x14ac:dyDescent="0.3">
      <c r="A616" t="s">
        <v>1453</v>
      </c>
    </row>
    <row r="617" spans="1:1" x14ac:dyDescent="0.3">
      <c r="A617" t="s">
        <v>1446</v>
      </c>
    </row>
    <row r="618" spans="1:1" x14ac:dyDescent="0.3">
      <c r="A618" t="s">
        <v>1444</v>
      </c>
    </row>
    <row r="619" spans="1:1" x14ac:dyDescent="0.3">
      <c r="A619" t="s">
        <v>1445</v>
      </c>
    </row>
    <row r="620" spans="1:1" x14ac:dyDescent="0.3">
      <c r="A620" t="s">
        <v>1446</v>
      </c>
    </row>
    <row r="621" spans="1:1" x14ac:dyDescent="0.3">
      <c r="A621" t="s">
        <v>1451</v>
      </c>
    </row>
    <row r="622" spans="1:1" x14ac:dyDescent="0.3">
      <c r="A622" t="s">
        <v>1444</v>
      </c>
    </row>
    <row r="623" spans="1:1" x14ac:dyDescent="0.3">
      <c r="A623" t="s">
        <v>1445</v>
      </c>
    </row>
    <row r="624" spans="1:1" x14ac:dyDescent="0.3">
      <c r="A624" t="s">
        <v>1453</v>
      </c>
    </row>
    <row r="625" spans="1:1" x14ac:dyDescent="0.3">
      <c r="A625" t="s">
        <v>1452</v>
      </c>
    </row>
    <row r="626" spans="1:1" x14ac:dyDescent="0.3">
      <c r="A626" t="s">
        <v>1230</v>
      </c>
    </row>
    <row r="627" spans="1:1" x14ac:dyDescent="0.3">
      <c r="A627" t="s">
        <v>1448</v>
      </c>
    </row>
    <row r="628" spans="1:1" x14ac:dyDescent="0.3">
      <c r="A628" t="s">
        <v>1449</v>
      </c>
    </row>
    <row r="629" spans="1:1" x14ac:dyDescent="0.3">
      <c r="A629" t="s">
        <v>1444</v>
      </c>
    </row>
    <row r="630" spans="1:1" x14ac:dyDescent="0.3">
      <c r="A630" t="s">
        <v>1445</v>
      </c>
    </row>
    <row r="631" spans="1:1" x14ac:dyDescent="0.3">
      <c r="A631" t="s">
        <v>1452</v>
      </c>
    </row>
    <row r="632" spans="1:1" x14ac:dyDescent="0.3">
      <c r="A632" t="s">
        <v>1230</v>
      </c>
    </row>
    <row r="633" spans="1:1" x14ac:dyDescent="0.3">
      <c r="A633" t="s">
        <v>1448</v>
      </c>
    </row>
    <row r="634" spans="1:1" x14ac:dyDescent="0.3">
      <c r="A634" t="s">
        <v>1453</v>
      </c>
    </row>
    <row r="635" spans="1:1" x14ac:dyDescent="0.3">
      <c r="A635" t="s">
        <v>1444</v>
      </c>
    </row>
    <row r="636" spans="1:1" x14ac:dyDescent="0.3">
      <c r="A636" t="s">
        <v>1445</v>
      </c>
    </row>
    <row r="637" spans="1:1" x14ac:dyDescent="0.3">
      <c r="A637" t="s">
        <v>1452</v>
      </c>
    </row>
    <row r="638" spans="1:1" x14ac:dyDescent="0.3">
      <c r="A638" t="s">
        <v>1448</v>
      </c>
    </row>
    <row r="639" spans="1:1" x14ac:dyDescent="0.3">
      <c r="A639" t="s">
        <v>1445</v>
      </c>
    </row>
    <row r="640" spans="1:1" x14ac:dyDescent="0.3">
      <c r="A640" t="s">
        <v>1226</v>
      </c>
    </row>
    <row r="641" spans="1:1" x14ac:dyDescent="0.3">
      <c r="A641" t="s">
        <v>1446</v>
      </c>
    </row>
    <row r="642" spans="1:1" x14ac:dyDescent="0.3">
      <c r="A642" t="s">
        <v>1444</v>
      </c>
    </row>
    <row r="643" spans="1:1" x14ac:dyDescent="0.3">
      <c r="A643" t="s">
        <v>1230</v>
      </c>
    </row>
    <row r="644" spans="1:1" x14ac:dyDescent="0.3">
      <c r="A644" t="s">
        <v>1226</v>
      </c>
    </row>
    <row r="645" spans="1:1" x14ac:dyDescent="0.3">
      <c r="A645" t="s">
        <v>1453</v>
      </c>
    </row>
    <row r="646" spans="1:1" x14ac:dyDescent="0.3">
      <c r="A646" t="s">
        <v>1444</v>
      </c>
    </row>
    <row r="647" spans="1:1" x14ac:dyDescent="0.3">
      <c r="A647" t="s">
        <v>1230</v>
      </c>
    </row>
    <row r="648" spans="1:1" x14ac:dyDescent="0.3">
      <c r="A648" t="s">
        <v>1226</v>
      </c>
    </row>
    <row r="649" spans="1:1" x14ac:dyDescent="0.3">
      <c r="A649" t="s">
        <v>1453</v>
      </c>
    </row>
    <row r="650" spans="1:1" x14ac:dyDescent="0.3">
      <c r="A650" t="s">
        <v>1444</v>
      </c>
    </row>
    <row r="651" spans="1:1" x14ac:dyDescent="0.3">
      <c r="A651" t="s">
        <v>1450</v>
      </c>
    </row>
    <row r="652" spans="1:1" x14ac:dyDescent="0.3">
      <c r="A652" t="s">
        <v>1451</v>
      </c>
    </row>
    <row r="653" spans="1:1" x14ac:dyDescent="0.3">
      <c r="A653" t="s">
        <v>1444</v>
      </c>
    </row>
    <row r="654" spans="1:1" x14ac:dyDescent="0.3">
      <c r="A654" t="s">
        <v>1446</v>
      </c>
    </row>
    <row r="655" spans="1:1" x14ac:dyDescent="0.3">
      <c r="A655" t="s">
        <v>1445</v>
      </c>
    </row>
    <row r="656" spans="1:1" x14ac:dyDescent="0.3">
      <c r="A656" t="s">
        <v>1452</v>
      </c>
    </row>
    <row r="657" spans="1:1" x14ac:dyDescent="0.3">
      <c r="A657" t="s">
        <v>1230</v>
      </c>
    </row>
    <row r="658" spans="1:1" x14ac:dyDescent="0.3">
      <c r="A658" t="s">
        <v>1448</v>
      </c>
    </row>
    <row r="659" spans="1:1" x14ac:dyDescent="0.3">
      <c r="A659" t="s">
        <v>1453</v>
      </c>
    </row>
    <row r="660" spans="1:1" x14ac:dyDescent="0.3">
      <c r="A660" t="s">
        <v>1445</v>
      </c>
    </row>
    <row r="661" spans="1:1" x14ac:dyDescent="0.3">
      <c r="A661" t="s">
        <v>1452</v>
      </c>
    </row>
    <row r="662" spans="1:1" x14ac:dyDescent="0.3">
      <c r="A662" t="s">
        <v>1230</v>
      </c>
    </row>
    <row r="663" spans="1:1" x14ac:dyDescent="0.3">
      <c r="A663" t="s">
        <v>1448</v>
      </c>
    </row>
    <row r="664" spans="1:1" x14ac:dyDescent="0.3">
      <c r="A664" t="s">
        <v>1453</v>
      </c>
    </row>
    <row r="665" spans="1:1" x14ac:dyDescent="0.3">
      <c r="A665" t="s">
        <v>1444</v>
      </c>
    </row>
    <row r="666" spans="1:1" x14ac:dyDescent="0.3">
      <c r="A666" t="s">
        <v>1445</v>
      </c>
    </row>
    <row r="667" spans="1:1" x14ac:dyDescent="0.3">
      <c r="A667" t="s">
        <v>1452</v>
      </c>
    </row>
    <row r="668" spans="1:1" x14ac:dyDescent="0.3">
      <c r="A668" t="s">
        <v>1230</v>
      </c>
    </row>
    <row r="669" spans="1:1" x14ac:dyDescent="0.3">
      <c r="A669" t="s">
        <v>1448</v>
      </c>
    </row>
    <row r="670" spans="1:1" x14ac:dyDescent="0.3">
      <c r="A670" t="s">
        <v>1453</v>
      </c>
    </row>
    <row r="671" spans="1:1" x14ac:dyDescent="0.3">
      <c r="A671" t="s">
        <v>1444</v>
      </c>
    </row>
    <row r="672" spans="1:1" x14ac:dyDescent="0.3">
      <c r="A672" t="s">
        <v>1226</v>
      </c>
    </row>
    <row r="673" spans="1:1" x14ac:dyDescent="0.3">
      <c r="A673" t="s">
        <v>1446</v>
      </c>
    </row>
    <row r="674" spans="1:1" x14ac:dyDescent="0.3">
      <c r="A674" t="s">
        <v>1451</v>
      </c>
    </row>
    <row r="675" spans="1:1" x14ac:dyDescent="0.3">
      <c r="A675" t="s">
        <v>1444</v>
      </c>
    </row>
    <row r="676" spans="1:1" x14ac:dyDescent="0.3">
      <c r="A676" t="s">
        <v>1445</v>
      </c>
    </row>
    <row r="677" spans="1:1" x14ac:dyDescent="0.3">
      <c r="A677" t="s">
        <v>1446</v>
      </c>
    </row>
    <row r="678" spans="1:1" x14ac:dyDescent="0.3">
      <c r="A678" t="s">
        <v>1444</v>
      </c>
    </row>
    <row r="679" spans="1:1" x14ac:dyDescent="0.3">
      <c r="A679" t="s">
        <v>1445</v>
      </c>
    </row>
    <row r="680" spans="1:1" x14ac:dyDescent="0.3">
      <c r="A680" t="s">
        <v>1451</v>
      </c>
    </row>
    <row r="681" spans="1:1" x14ac:dyDescent="0.3">
      <c r="A681" t="s">
        <v>1226</v>
      </c>
    </row>
    <row r="682" spans="1:1" x14ac:dyDescent="0.3">
      <c r="A682" t="s">
        <v>1445</v>
      </c>
    </row>
    <row r="683" spans="1:1" x14ac:dyDescent="0.3">
      <c r="A683" t="s">
        <v>1226</v>
      </c>
    </row>
    <row r="684" spans="1:1" x14ac:dyDescent="0.3">
      <c r="A684" t="s">
        <v>1453</v>
      </c>
    </row>
    <row r="685" spans="1:1" x14ac:dyDescent="0.3">
      <c r="A685" t="s">
        <v>1444</v>
      </c>
    </row>
    <row r="686" spans="1:1" x14ac:dyDescent="0.3">
      <c r="A686" t="s">
        <v>1445</v>
      </c>
    </row>
    <row r="687" spans="1:1" x14ac:dyDescent="0.3">
      <c r="A687" t="s">
        <v>1446</v>
      </c>
    </row>
    <row r="688" spans="1:1" x14ac:dyDescent="0.3">
      <c r="A688" t="s">
        <v>1444</v>
      </c>
    </row>
    <row r="689" spans="1:1" x14ac:dyDescent="0.3">
      <c r="A689" t="s">
        <v>1445</v>
      </c>
    </row>
    <row r="690" spans="1:1" x14ac:dyDescent="0.3">
      <c r="A690" t="s">
        <v>1446</v>
      </c>
    </row>
    <row r="691" spans="1:1" x14ac:dyDescent="0.3">
      <c r="A691" t="s">
        <v>1445</v>
      </c>
    </row>
    <row r="692" spans="1:1" x14ac:dyDescent="0.3">
      <c r="A692" t="s">
        <v>1452</v>
      </c>
    </row>
    <row r="693" spans="1:1" x14ac:dyDescent="0.3">
      <c r="A693" t="s">
        <v>1230</v>
      </c>
    </row>
    <row r="694" spans="1:1" x14ac:dyDescent="0.3">
      <c r="A694" t="s">
        <v>1448</v>
      </c>
    </row>
    <row r="695" spans="1:1" x14ac:dyDescent="0.3">
      <c r="A695" t="s">
        <v>1444</v>
      </c>
    </row>
    <row r="696" spans="1:1" x14ac:dyDescent="0.3">
      <c r="A696" t="s">
        <v>1445</v>
      </c>
    </row>
    <row r="697" spans="1:1" x14ac:dyDescent="0.3">
      <c r="A697" t="s">
        <v>1446</v>
      </c>
    </row>
    <row r="698" spans="1:1" x14ac:dyDescent="0.3">
      <c r="A698" t="s">
        <v>1445</v>
      </c>
    </row>
    <row r="699" spans="1:1" x14ac:dyDescent="0.3">
      <c r="A699" t="s">
        <v>1452</v>
      </c>
    </row>
    <row r="700" spans="1:1" x14ac:dyDescent="0.3">
      <c r="A700" t="s">
        <v>1230</v>
      </c>
    </row>
    <row r="701" spans="1:1" x14ac:dyDescent="0.3">
      <c r="A701" t="s">
        <v>1448</v>
      </c>
    </row>
    <row r="702" spans="1:1" x14ac:dyDescent="0.3">
      <c r="A702" t="s">
        <v>1453</v>
      </c>
    </row>
    <row r="703" spans="1:1" x14ac:dyDescent="0.3">
      <c r="A703" t="s">
        <v>1449</v>
      </c>
    </row>
    <row r="704" spans="1:1" x14ac:dyDescent="0.3">
      <c r="A704" t="s">
        <v>1447</v>
      </c>
    </row>
    <row r="705" spans="1:1" x14ac:dyDescent="0.3">
      <c r="A705" t="s">
        <v>1444</v>
      </c>
    </row>
    <row r="706" spans="1:1" x14ac:dyDescent="0.3">
      <c r="A706" t="s">
        <v>1445</v>
      </c>
    </row>
    <row r="707" spans="1:1" x14ac:dyDescent="0.3">
      <c r="A707" t="s">
        <v>1454</v>
      </c>
    </row>
    <row r="708" spans="1:1" x14ac:dyDescent="0.3">
      <c r="A708" t="s">
        <v>1451</v>
      </c>
    </row>
    <row r="709" spans="1:1" x14ac:dyDescent="0.3">
      <c r="A709" t="s">
        <v>1444</v>
      </c>
    </row>
    <row r="710" spans="1:1" x14ac:dyDescent="0.3">
      <c r="A710" t="s">
        <v>1445</v>
      </c>
    </row>
    <row r="711" spans="1:1" x14ac:dyDescent="0.3">
      <c r="A711" t="s">
        <v>1230</v>
      </c>
    </row>
    <row r="712" spans="1:1" x14ac:dyDescent="0.3">
      <c r="A712" t="s">
        <v>1446</v>
      </c>
    </row>
    <row r="713" spans="1:1" x14ac:dyDescent="0.3">
      <c r="A713" t="s">
        <v>1444</v>
      </c>
    </row>
    <row r="714" spans="1:1" x14ac:dyDescent="0.3">
      <c r="A714" t="s">
        <v>1445</v>
      </c>
    </row>
    <row r="715" spans="1:1" x14ac:dyDescent="0.3">
      <c r="A715" t="s">
        <v>1452</v>
      </c>
    </row>
    <row r="716" spans="1:1" x14ac:dyDescent="0.3">
      <c r="A716" t="s">
        <v>1230</v>
      </c>
    </row>
    <row r="717" spans="1:1" x14ac:dyDescent="0.3">
      <c r="A717" t="s">
        <v>1448</v>
      </c>
    </row>
    <row r="718" spans="1:1" x14ac:dyDescent="0.3">
      <c r="A718" t="s">
        <v>1453</v>
      </c>
    </row>
    <row r="719" spans="1:1" x14ac:dyDescent="0.3">
      <c r="A719" t="s">
        <v>1230</v>
      </c>
    </row>
    <row r="720" spans="1:1" x14ac:dyDescent="0.3">
      <c r="A720" t="s">
        <v>1444</v>
      </c>
    </row>
    <row r="721" spans="1:1" x14ac:dyDescent="0.3">
      <c r="A721" t="s">
        <v>1445</v>
      </c>
    </row>
    <row r="722" spans="1:1" x14ac:dyDescent="0.3">
      <c r="A722" t="s">
        <v>1446</v>
      </c>
    </row>
    <row r="723" spans="1:1" x14ac:dyDescent="0.3">
      <c r="A723" t="s">
        <v>1444</v>
      </c>
    </row>
    <row r="724" spans="1:1" x14ac:dyDescent="0.3">
      <c r="A724" t="s">
        <v>1226</v>
      </c>
    </row>
    <row r="725" spans="1:1" x14ac:dyDescent="0.3">
      <c r="A725" t="s">
        <v>1215</v>
      </c>
    </row>
    <row r="726" spans="1:1" x14ac:dyDescent="0.3">
      <c r="A726" t="s">
        <v>1446</v>
      </c>
    </row>
    <row r="727" spans="1:1" x14ac:dyDescent="0.3">
      <c r="A727" t="s">
        <v>1451</v>
      </c>
    </row>
    <row r="728" spans="1:1" x14ac:dyDescent="0.3">
      <c r="A728" t="s">
        <v>1445</v>
      </c>
    </row>
    <row r="729" spans="1:1" x14ac:dyDescent="0.3">
      <c r="A729" t="s">
        <v>1452</v>
      </c>
    </row>
    <row r="730" spans="1:1" x14ac:dyDescent="0.3">
      <c r="A730" t="s">
        <v>1230</v>
      </c>
    </row>
    <row r="731" spans="1:1" x14ac:dyDescent="0.3">
      <c r="A731" t="s">
        <v>1448</v>
      </c>
    </row>
    <row r="732" spans="1:1" x14ac:dyDescent="0.3">
      <c r="A732" t="s">
        <v>1453</v>
      </c>
    </row>
    <row r="733" spans="1:1" x14ac:dyDescent="0.3">
      <c r="A733" t="s">
        <v>1445</v>
      </c>
    </row>
    <row r="734" spans="1:1" x14ac:dyDescent="0.3">
      <c r="A734" t="s">
        <v>1452</v>
      </c>
    </row>
    <row r="735" spans="1:1" x14ac:dyDescent="0.3">
      <c r="A735" t="s">
        <v>1230</v>
      </c>
    </row>
    <row r="736" spans="1:1" x14ac:dyDescent="0.3">
      <c r="A736" t="s">
        <v>1448</v>
      </c>
    </row>
    <row r="737" spans="1:1" x14ac:dyDescent="0.3">
      <c r="A737" t="s">
        <v>1453</v>
      </c>
    </row>
    <row r="738" spans="1:1" x14ac:dyDescent="0.3">
      <c r="A738" t="s">
        <v>1445</v>
      </c>
    </row>
    <row r="739" spans="1:1" x14ac:dyDescent="0.3">
      <c r="A739" t="s">
        <v>1452</v>
      </c>
    </row>
    <row r="740" spans="1:1" x14ac:dyDescent="0.3">
      <c r="A740" t="s">
        <v>1230</v>
      </c>
    </row>
    <row r="741" spans="1:1" x14ac:dyDescent="0.3">
      <c r="A741" t="s">
        <v>1448</v>
      </c>
    </row>
    <row r="742" spans="1:1" x14ac:dyDescent="0.3">
      <c r="A742" t="s">
        <v>1453</v>
      </c>
    </row>
    <row r="743" spans="1:1" x14ac:dyDescent="0.3">
      <c r="A743" t="s">
        <v>1226</v>
      </c>
    </row>
    <row r="744" spans="1:1" x14ac:dyDescent="0.3">
      <c r="A744" t="s">
        <v>1447</v>
      </c>
    </row>
    <row r="745" spans="1:1" x14ac:dyDescent="0.3">
      <c r="A745" t="s">
        <v>1451</v>
      </c>
    </row>
    <row r="746" spans="1:1" x14ac:dyDescent="0.3">
      <c r="A746" t="s">
        <v>1226</v>
      </c>
    </row>
    <row r="747" spans="1:1" x14ac:dyDescent="0.3">
      <c r="A747" t="s">
        <v>1447</v>
      </c>
    </row>
    <row r="748" spans="1:1" x14ac:dyDescent="0.3">
      <c r="A748" t="s">
        <v>1451</v>
      </c>
    </row>
    <row r="749" spans="1:1" x14ac:dyDescent="0.3">
      <c r="A749" t="s">
        <v>1444</v>
      </c>
    </row>
    <row r="750" spans="1:1" x14ac:dyDescent="0.3">
      <c r="A750" t="s">
        <v>1445</v>
      </c>
    </row>
    <row r="751" spans="1:1" x14ac:dyDescent="0.3">
      <c r="A751" t="s">
        <v>1451</v>
      </c>
    </row>
    <row r="752" spans="1:1" x14ac:dyDescent="0.3">
      <c r="A752" t="s">
        <v>1444</v>
      </c>
    </row>
    <row r="753" spans="1:1" x14ac:dyDescent="0.3">
      <c r="A753" t="s">
        <v>1445</v>
      </c>
    </row>
    <row r="754" spans="1:1" x14ac:dyDescent="0.3">
      <c r="A754" t="s">
        <v>1453</v>
      </c>
    </row>
    <row r="755" spans="1:1" x14ac:dyDescent="0.3">
      <c r="A755" t="s">
        <v>1446</v>
      </c>
    </row>
    <row r="756" spans="1:1" x14ac:dyDescent="0.3">
      <c r="A756" t="s">
        <v>1445</v>
      </c>
    </row>
    <row r="757" spans="1:1" x14ac:dyDescent="0.3">
      <c r="A757" t="s">
        <v>1452</v>
      </c>
    </row>
    <row r="758" spans="1:1" x14ac:dyDescent="0.3">
      <c r="A758" t="s">
        <v>1230</v>
      </c>
    </row>
    <row r="759" spans="1:1" x14ac:dyDescent="0.3">
      <c r="A759" t="s">
        <v>1448</v>
      </c>
    </row>
    <row r="760" spans="1:1" x14ac:dyDescent="0.3">
      <c r="A760" t="s">
        <v>1453</v>
      </c>
    </row>
    <row r="761" spans="1:1" x14ac:dyDescent="0.3">
      <c r="A761" t="s">
        <v>1445</v>
      </c>
    </row>
    <row r="762" spans="1:1" x14ac:dyDescent="0.3">
      <c r="A762" t="s">
        <v>1452</v>
      </c>
    </row>
    <row r="763" spans="1:1" x14ac:dyDescent="0.3">
      <c r="A763" t="s">
        <v>1230</v>
      </c>
    </row>
    <row r="764" spans="1:1" x14ac:dyDescent="0.3">
      <c r="A764" t="s">
        <v>1450</v>
      </c>
    </row>
    <row r="765" spans="1:1" x14ac:dyDescent="0.3">
      <c r="A765" t="s">
        <v>1448</v>
      </c>
    </row>
    <row r="766" spans="1:1" x14ac:dyDescent="0.3">
      <c r="A766" t="s">
        <v>1454</v>
      </c>
    </row>
    <row r="767" spans="1:1" x14ac:dyDescent="0.3">
      <c r="A767" t="s">
        <v>1446</v>
      </c>
    </row>
    <row r="768" spans="1:1" x14ac:dyDescent="0.3">
      <c r="A768" t="s">
        <v>1458</v>
      </c>
    </row>
    <row r="769" spans="1:1" x14ac:dyDescent="0.3">
      <c r="A769" t="s">
        <v>1444</v>
      </c>
    </row>
    <row r="770" spans="1:1" x14ac:dyDescent="0.3">
      <c r="A770" t="s">
        <v>1445</v>
      </c>
    </row>
    <row r="771" spans="1:1" x14ac:dyDescent="0.3">
      <c r="A771" t="s">
        <v>1447</v>
      </c>
    </row>
    <row r="772" spans="1:1" x14ac:dyDescent="0.3">
      <c r="A772" t="s">
        <v>1445</v>
      </c>
    </row>
    <row r="773" spans="1:1" x14ac:dyDescent="0.3">
      <c r="A773" t="s">
        <v>1452</v>
      </c>
    </row>
    <row r="774" spans="1:1" x14ac:dyDescent="0.3">
      <c r="A774" t="s">
        <v>1230</v>
      </c>
    </row>
    <row r="775" spans="1:1" x14ac:dyDescent="0.3">
      <c r="A775" t="s">
        <v>1448</v>
      </c>
    </row>
    <row r="776" spans="1:1" x14ac:dyDescent="0.3">
      <c r="A776" t="s">
        <v>1453</v>
      </c>
    </row>
    <row r="777" spans="1:1" x14ac:dyDescent="0.3">
      <c r="A777" t="s">
        <v>1454</v>
      </c>
    </row>
    <row r="778" spans="1:1" x14ac:dyDescent="0.3">
      <c r="A778" t="s">
        <v>1447</v>
      </c>
    </row>
    <row r="779" spans="1:1" x14ac:dyDescent="0.3">
      <c r="A779" t="s">
        <v>1445</v>
      </c>
    </row>
    <row r="780" spans="1:1" x14ac:dyDescent="0.3">
      <c r="A780" t="s">
        <v>1452</v>
      </c>
    </row>
    <row r="781" spans="1:1" x14ac:dyDescent="0.3">
      <c r="A781" t="s">
        <v>1230</v>
      </c>
    </row>
    <row r="782" spans="1:1" x14ac:dyDescent="0.3">
      <c r="A782" t="s">
        <v>1448</v>
      </c>
    </row>
    <row r="783" spans="1:1" x14ac:dyDescent="0.3">
      <c r="A783" t="s">
        <v>1453</v>
      </c>
    </row>
    <row r="784" spans="1:1" x14ac:dyDescent="0.3">
      <c r="A784" t="s">
        <v>1454</v>
      </c>
    </row>
    <row r="785" spans="1:1" x14ac:dyDescent="0.3">
      <c r="A785" t="s">
        <v>1447</v>
      </c>
    </row>
    <row r="786" spans="1:1" x14ac:dyDescent="0.3">
      <c r="A786" t="s">
        <v>1444</v>
      </c>
    </row>
    <row r="787" spans="1:1" x14ac:dyDescent="0.3">
      <c r="A787" t="s">
        <v>1445</v>
      </c>
    </row>
    <row r="788" spans="1:1" x14ac:dyDescent="0.3">
      <c r="A788" t="s">
        <v>1446</v>
      </c>
    </row>
    <row r="789" spans="1:1" x14ac:dyDescent="0.3">
      <c r="A789" t="s">
        <v>1451</v>
      </c>
    </row>
    <row r="790" spans="1:1" x14ac:dyDescent="0.3">
      <c r="A790" t="s">
        <v>1444</v>
      </c>
    </row>
    <row r="791" spans="1:1" x14ac:dyDescent="0.3">
      <c r="A791" t="s">
        <v>1445</v>
      </c>
    </row>
    <row r="792" spans="1:1" x14ac:dyDescent="0.3">
      <c r="A792" t="s">
        <v>1446</v>
      </c>
    </row>
    <row r="793" spans="1:1" x14ac:dyDescent="0.3">
      <c r="A793" t="s">
        <v>1451</v>
      </c>
    </row>
    <row r="794" spans="1:1" x14ac:dyDescent="0.3">
      <c r="A794" t="s">
        <v>1230</v>
      </c>
    </row>
    <row r="795" spans="1:1" x14ac:dyDescent="0.3">
      <c r="A795" t="s">
        <v>1444</v>
      </c>
    </row>
    <row r="796" spans="1:1" x14ac:dyDescent="0.3">
      <c r="A796" t="s">
        <v>1455</v>
      </c>
    </row>
    <row r="797" spans="1:1" x14ac:dyDescent="0.3">
      <c r="A797" t="s">
        <v>1226</v>
      </c>
    </row>
    <row r="798" spans="1:1" x14ac:dyDescent="0.3">
      <c r="A798" t="s">
        <v>1457</v>
      </c>
    </row>
    <row r="799" spans="1:1" x14ac:dyDescent="0.3">
      <c r="A799" t="s">
        <v>1444</v>
      </c>
    </row>
    <row r="800" spans="1:1" x14ac:dyDescent="0.3">
      <c r="A800" t="s">
        <v>1445</v>
      </c>
    </row>
    <row r="801" spans="1:1" x14ac:dyDescent="0.3">
      <c r="A801" t="s">
        <v>1451</v>
      </c>
    </row>
    <row r="802" spans="1:1" x14ac:dyDescent="0.3">
      <c r="A802" t="s">
        <v>1444</v>
      </c>
    </row>
    <row r="803" spans="1:1" x14ac:dyDescent="0.3">
      <c r="A803" t="s">
        <v>1445</v>
      </c>
    </row>
    <row r="804" spans="1:1" x14ac:dyDescent="0.3">
      <c r="A804" t="s">
        <v>1451</v>
      </c>
    </row>
    <row r="805" spans="1:1" x14ac:dyDescent="0.3">
      <c r="A805" t="s">
        <v>1444</v>
      </c>
    </row>
    <row r="806" spans="1:1" x14ac:dyDescent="0.3">
      <c r="A806" t="s">
        <v>1445</v>
      </c>
    </row>
    <row r="807" spans="1:1" x14ac:dyDescent="0.3">
      <c r="A807" t="s">
        <v>1446</v>
      </c>
    </row>
    <row r="808" spans="1:1" x14ac:dyDescent="0.3">
      <c r="A808" t="s">
        <v>1444</v>
      </c>
    </row>
    <row r="809" spans="1:1" x14ac:dyDescent="0.3">
      <c r="A809" t="s">
        <v>1445</v>
      </c>
    </row>
    <row r="810" spans="1:1" x14ac:dyDescent="0.3">
      <c r="A810" t="s">
        <v>1446</v>
      </c>
    </row>
    <row r="811" spans="1:1" x14ac:dyDescent="0.3">
      <c r="A811" t="s">
        <v>1445</v>
      </c>
    </row>
    <row r="812" spans="1:1" x14ac:dyDescent="0.3">
      <c r="A812" t="s">
        <v>1452</v>
      </c>
    </row>
    <row r="813" spans="1:1" x14ac:dyDescent="0.3">
      <c r="A813" t="s">
        <v>1230</v>
      </c>
    </row>
    <row r="814" spans="1:1" x14ac:dyDescent="0.3">
      <c r="A814" t="s">
        <v>1450</v>
      </c>
    </row>
    <row r="815" spans="1:1" x14ac:dyDescent="0.3">
      <c r="A815" t="s">
        <v>1448</v>
      </c>
    </row>
    <row r="816" spans="1:1" x14ac:dyDescent="0.3">
      <c r="A816" t="s">
        <v>1446</v>
      </c>
    </row>
    <row r="817" spans="1:1" x14ac:dyDescent="0.3">
      <c r="A817" t="s">
        <v>1445</v>
      </c>
    </row>
    <row r="818" spans="1:1" x14ac:dyDescent="0.3">
      <c r="A818" t="s">
        <v>1226</v>
      </c>
    </row>
    <row r="819" spans="1:1" x14ac:dyDescent="0.3">
      <c r="A819" t="s">
        <v>1448</v>
      </c>
    </row>
    <row r="820" spans="1:1" x14ac:dyDescent="0.3">
      <c r="A820" t="s">
        <v>1453</v>
      </c>
    </row>
    <row r="821" spans="1:1" x14ac:dyDescent="0.3">
      <c r="A821" t="s">
        <v>1447</v>
      </c>
    </row>
    <row r="822" spans="1:1" x14ac:dyDescent="0.3">
      <c r="A822" t="s">
        <v>1445</v>
      </c>
    </row>
    <row r="823" spans="1:1" x14ac:dyDescent="0.3">
      <c r="A823" t="s">
        <v>1226</v>
      </c>
    </row>
    <row r="824" spans="1:1" x14ac:dyDescent="0.3">
      <c r="A824" t="s">
        <v>1448</v>
      </c>
    </row>
    <row r="825" spans="1:1" x14ac:dyDescent="0.3">
      <c r="A825" t="s">
        <v>1453</v>
      </c>
    </row>
    <row r="826" spans="1:1" x14ac:dyDescent="0.3">
      <c r="A826" t="s">
        <v>1447</v>
      </c>
    </row>
    <row r="827" spans="1:1" x14ac:dyDescent="0.3">
      <c r="A827" t="s">
        <v>1444</v>
      </c>
    </row>
    <row r="828" spans="1:1" x14ac:dyDescent="0.3">
      <c r="A828" t="s">
        <v>1445</v>
      </c>
    </row>
    <row r="829" spans="1:1" x14ac:dyDescent="0.3">
      <c r="A829" t="s">
        <v>1215</v>
      </c>
    </row>
    <row r="830" spans="1:1" x14ac:dyDescent="0.3">
      <c r="A830" t="s">
        <v>1446</v>
      </c>
    </row>
    <row r="831" spans="1:1" x14ac:dyDescent="0.3">
      <c r="A831" t="s">
        <v>1444</v>
      </c>
    </row>
    <row r="832" spans="1:1" x14ac:dyDescent="0.3">
      <c r="A832" t="s">
        <v>1445</v>
      </c>
    </row>
    <row r="833" spans="1:1" x14ac:dyDescent="0.3">
      <c r="A833" t="s">
        <v>1452</v>
      </c>
    </row>
    <row r="834" spans="1:1" x14ac:dyDescent="0.3">
      <c r="A834" t="s">
        <v>1230</v>
      </c>
    </row>
    <row r="835" spans="1:1" x14ac:dyDescent="0.3">
      <c r="A835" t="s">
        <v>1226</v>
      </c>
    </row>
    <row r="836" spans="1:1" x14ac:dyDescent="0.3">
      <c r="A836" t="s">
        <v>1448</v>
      </c>
    </row>
    <row r="837" spans="1:1" x14ac:dyDescent="0.3">
      <c r="A837" t="s">
        <v>1453</v>
      </c>
    </row>
    <row r="838" spans="1:1" x14ac:dyDescent="0.3">
      <c r="A838" t="s">
        <v>1454</v>
      </c>
    </row>
    <row r="839" spans="1:1" x14ac:dyDescent="0.3">
      <c r="A839" t="s">
        <v>1444</v>
      </c>
    </row>
    <row r="840" spans="1:1" x14ac:dyDescent="0.3">
      <c r="A840" t="s">
        <v>1445</v>
      </c>
    </row>
    <row r="841" spans="1:1" x14ac:dyDescent="0.3">
      <c r="A841" t="s">
        <v>1453</v>
      </c>
    </row>
    <row r="842" spans="1:1" x14ac:dyDescent="0.3">
      <c r="A842" t="s">
        <v>1446</v>
      </c>
    </row>
    <row r="843" spans="1:1" x14ac:dyDescent="0.3">
      <c r="A843" t="s">
        <v>1445</v>
      </c>
    </row>
    <row r="844" spans="1:1" x14ac:dyDescent="0.3">
      <c r="A844" t="s">
        <v>1452</v>
      </c>
    </row>
    <row r="845" spans="1:1" x14ac:dyDescent="0.3">
      <c r="A845" t="s">
        <v>1230</v>
      </c>
    </row>
    <row r="846" spans="1:1" x14ac:dyDescent="0.3">
      <c r="A846" t="s">
        <v>1444</v>
      </c>
    </row>
    <row r="847" spans="1:1" x14ac:dyDescent="0.3">
      <c r="A847" t="s">
        <v>1445</v>
      </c>
    </row>
    <row r="848" spans="1:1" x14ac:dyDescent="0.3">
      <c r="A848" t="s">
        <v>1226</v>
      </c>
    </row>
    <row r="849" spans="1:1" x14ac:dyDescent="0.3">
      <c r="A849" t="s">
        <v>1459</v>
      </c>
    </row>
    <row r="850" spans="1:1" x14ac:dyDescent="0.3">
      <c r="A850" t="s">
        <v>1444</v>
      </c>
    </row>
    <row r="851" spans="1:1" x14ac:dyDescent="0.3">
      <c r="A851" t="s">
        <v>1215</v>
      </c>
    </row>
    <row r="852" spans="1:1" x14ac:dyDescent="0.3">
      <c r="A852" t="s">
        <v>1446</v>
      </c>
    </row>
    <row r="853" spans="1:1" x14ac:dyDescent="0.3">
      <c r="A853" t="s">
        <v>1451</v>
      </c>
    </row>
    <row r="854" spans="1:1" x14ac:dyDescent="0.3">
      <c r="A854" t="s">
        <v>1445</v>
      </c>
    </row>
    <row r="855" spans="1:1" x14ac:dyDescent="0.3">
      <c r="A855" t="s">
        <v>1452</v>
      </c>
    </row>
    <row r="856" spans="1:1" x14ac:dyDescent="0.3">
      <c r="A856" t="s">
        <v>1230</v>
      </c>
    </row>
    <row r="857" spans="1:1" x14ac:dyDescent="0.3">
      <c r="A857" t="s">
        <v>1448</v>
      </c>
    </row>
    <row r="858" spans="1:1" x14ac:dyDescent="0.3">
      <c r="A858" t="s">
        <v>1453</v>
      </c>
    </row>
    <row r="859" spans="1:1" x14ac:dyDescent="0.3">
      <c r="A859" t="s">
        <v>1446</v>
      </c>
    </row>
    <row r="860" spans="1:1" x14ac:dyDescent="0.3">
      <c r="A860" t="s">
        <v>1445</v>
      </c>
    </row>
    <row r="861" spans="1:1" x14ac:dyDescent="0.3">
      <c r="A861" t="s">
        <v>1452</v>
      </c>
    </row>
    <row r="862" spans="1:1" x14ac:dyDescent="0.3">
      <c r="A862" t="s">
        <v>1230</v>
      </c>
    </row>
    <row r="863" spans="1:1" x14ac:dyDescent="0.3">
      <c r="A863" t="s">
        <v>1448</v>
      </c>
    </row>
    <row r="864" spans="1:1" x14ac:dyDescent="0.3">
      <c r="A864" t="s">
        <v>1453</v>
      </c>
    </row>
    <row r="865" spans="1:1" x14ac:dyDescent="0.3">
      <c r="A865" t="s">
        <v>1215</v>
      </c>
    </row>
    <row r="866" spans="1:1" x14ac:dyDescent="0.3">
      <c r="A866" t="s">
        <v>1445</v>
      </c>
    </row>
    <row r="867" spans="1:1" x14ac:dyDescent="0.3">
      <c r="A867" t="s">
        <v>1452</v>
      </c>
    </row>
    <row r="868" spans="1:1" x14ac:dyDescent="0.3">
      <c r="A868" t="s">
        <v>1230</v>
      </c>
    </row>
    <row r="869" spans="1:1" x14ac:dyDescent="0.3">
      <c r="A869" t="s">
        <v>1448</v>
      </c>
    </row>
    <row r="870" spans="1:1" x14ac:dyDescent="0.3">
      <c r="A870" t="s">
        <v>1453</v>
      </c>
    </row>
    <row r="871" spans="1:1" x14ac:dyDescent="0.3">
      <c r="A871" t="s">
        <v>1215</v>
      </c>
    </row>
    <row r="872" spans="1:1" x14ac:dyDescent="0.3">
      <c r="A872" t="s">
        <v>1444</v>
      </c>
    </row>
    <row r="873" spans="1:1" x14ac:dyDescent="0.3">
      <c r="A873" t="s">
        <v>1226</v>
      </c>
    </row>
    <row r="874" spans="1:1" x14ac:dyDescent="0.3">
      <c r="A874" t="s">
        <v>1460</v>
      </c>
    </row>
    <row r="875" spans="1:1" x14ac:dyDescent="0.3">
      <c r="A875" t="s">
        <v>1451</v>
      </c>
    </row>
    <row r="876" spans="1:1" x14ac:dyDescent="0.3">
      <c r="A876" t="s">
        <v>1457</v>
      </c>
    </row>
    <row r="877" spans="1:1" x14ac:dyDescent="0.3">
      <c r="A877" t="s">
        <v>1452</v>
      </c>
    </row>
    <row r="878" spans="1:1" x14ac:dyDescent="0.3">
      <c r="A878" t="s">
        <v>1230</v>
      </c>
    </row>
    <row r="879" spans="1:1" x14ac:dyDescent="0.3">
      <c r="A879" t="s">
        <v>1448</v>
      </c>
    </row>
    <row r="880" spans="1:1" x14ac:dyDescent="0.3">
      <c r="A880" t="s">
        <v>1453</v>
      </c>
    </row>
    <row r="881" spans="1:1" x14ac:dyDescent="0.3">
      <c r="A881" t="s">
        <v>1449</v>
      </c>
    </row>
    <row r="882" spans="1:1" x14ac:dyDescent="0.3">
      <c r="A882" t="s">
        <v>1444</v>
      </c>
    </row>
    <row r="883" spans="1:1" x14ac:dyDescent="0.3">
      <c r="A883" t="s">
        <v>1445</v>
      </c>
    </row>
    <row r="884" spans="1:1" x14ac:dyDescent="0.3">
      <c r="A884" t="s">
        <v>1446</v>
      </c>
    </row>
    <row r="885" spans="1:1" x14ac:dyDescent="0.3">
      <c r="A885" t="s">
        <v>1451</v>
      </c>
    </row>
    <row r="886" spans="1:1" x14ac:dyDescent="0.3">
      <c r="A886" t="s">
        <v>1444</v>
      </c>
    </row>
    <row r="887" spans="1:1" x14ac:dyDescent="0.3">
      <c r="A887" t="s">
        <v>1445</v>
      </c>
    </row>
    <row r="888" spans="1:1" x14ac:dyDescent="0.3">
      <c r="A888" t="s">
        <v>1452</v>
      </c>
    </row>
    <row r="889" spans="1:1" x14ac:dyDescent="0.3">
      <c r="A889" t="s">
        <v>1230</v>
      </c>
    </row>
    <row r="890" spans="1:1" x14ac:dyDescent="0.3">
      <c r="A890" t="s">
        <v>1226</v>
      </c>
    </row>
    <row r="891" spans="1:1" x14ac:dyDescent="0.3">
      <c r="A891" t="s">
        <v>1448</v>
      </c>
    </row>
    <row r="892" spans="1:1" x14ac:dyDescent="0.3">
      <c r="A892" t="s">
        <v>1453</v>
      </c>
    </row>
    <row r="893" spans="1:1" x14ac:dyDescent="0.3">
      <c r="A893" t="s">
        <v>1444</v>
      </c>
    </row>
    <row r="894" spans="1:1" x14ac:dyDescent="0.3">
      <c r="A894" t="s">
        <v>1445</v>
      </c>
    </row>
    <row r="895" spans="1:1" x14ac:dyDescent="0.3">
      <c r="A895" t="s">
        <v>1454</v>
      </c>
    </row>
    <row r="896" spans="1:1" x14ac:dyDescent="0.3">
      <c r="A896" t="s">
        <v>1230</v>
      </c>
    </row>
    <row r="897" spans="1:1" x14ac:dyDescent="0.3">
      <c r="A897" t="s">
        <v>1447</v>
      </c>
    </row>
    <row r="898" spans="1:1" x14ac:dyDescent="0.3">
      <c r="A898" t="s">
        <v>1445</v>
      </c>
    </row>
    <row r="899" spans="1:1" x14ac:dyDescent="0.3">
      <c r="A899" t="s">
        <v>1452</v>
      </c>
    </row>
    <row r="900" spans="1:1" x14ac:dyDescent="0.3">
      <c r="A900" t="s">
        <v>1448</v>
      </c>
    </row>
    <row r="901" spans="1:1" x14ac:dyDescent="0.3">
      <c r="A901" t="s">
        <v>1446</v>
      </c>
    </row>
    <row r="902" spans="1:1" x14ac:dyDescent="0.3">
      <c r="A902" t="s">
        <v>1444</v>
      </c>
    </row>
    <row r="903" spans="1:1" x14ac:dyDescent="0.3">
      <c r="A903" t="s">
        <v>1445</v>
      </c>
    </row>
    <row r="904" spans="1:1" x14ac:dyDescent="0.3">
      <c r="A904" t="s">
        <v>1452</v>
      </c>
    </row>
    <row r="905" spans="1:1" x14ac:dyDescent="0.3">
      <c r="A905" t="s">
        <v>1230</v>
      </c>
    </row>
    <row r="906" spans="1:1" x14ac:dyDescent="0.3">
      <c r="A906" t="s">
        <v>1448</v>
      </c>
    </row>
    <row r="907" spans="1:1" x14ac:dyDescent="0.3">
      <c r="A907" t="s">
        <v>1453</v>
      </c>
    </row>
    <row r="908" spans="1:1" x14ac:dyDescent="0.3">
      <c r="A908" t="s">
        <v>1444</v>
      </c>
    </row>
    <row r="909" spans="1:1" x14ac:dyDescent="0.3">
      <c r="A909" t="s">
        <v>1446</v>
      </c>
    </row>
    <row r="910" spans="1:1" x14ac:dyDescent="0.3">
      <c r="A910" t="s">
        <v>1444</v>
      </c>
    </row>
    <row r="911" spans="1:1" x14ac:dyDescent="0.3">
      <c r="A911" t="s">
        <v>1230</v>
      </c>
    </row>
    <row r="912" spans="1:1" x14ac:dyDescent="0.3">
      <c r="A912" t="s">
        <v>1446</v>
      </c>
    </row>
    <row r="913" spans="1:1" x14ac:dyDescent="0.3">
      <c r="A913" t="s">
        <v>1444</v>
      </c>
    </row>
    <row r="914" spans="1:1" x14ac:dyDescent="0.3">
      <c r="A914" t="s">
        <v>1230</v>
      </c>
    </row>
    <row r="915" spans="1:1" x14ac:dyDescent="0.3">
      <c r="A915" t="s">
        <v>1446</v>
      </c>
    </row>
    <row r="916" spans="1:1" x14ac:dyDescent="0.3">
      <c r="A916" t="s">
        <v>1226</v>
      </c>
    </row>
    <row r="917" spans="1:1" x14ac:dyDescent="0.3">
      <c r="A917" t="s">
        <v>1453</v>
      </c>
    </row>
    <row r="918" spans="1:1" x14ac:dyDescent="0.3">
      <c r="A918" t="s">
        <v>1447</v>
      </c>
    </row>
    <row r="919" spans="1:1" x14ac:dyDescent="0.3">
      <c r="A919" t="s">
        <v>1451</v>
      </c>
    </row>
    <row r="920" spans="1:1" x14ac:dyDescent="0.3">
      <c r="A920" t="s">
        <v>1445</v>
      </c>
    </row>
    <row r="921" spans="1:1" x14ac:dyDescent="0.3">
      <c r="A921" t="s">
        <v>1452</v>
      </c>
    </row>
    <row r="922" spans="1:1" x14ac:dyDescent="0.3">
      <c r="A922" t="s">
        <v>1230</v>
      </c>
    </row>
    <row r="923" spans="1:1" x14ac:dyDescent="0.3">
      <c r="A923" t="s">
        <v>1448</v>
      </c>
    </row>
    <row r="924" spans="1:1" x14ac:dyDescent="0.3">
      <c r="A924" t="s">
        <v>1453</v>
      </c>
    </row>
    <row r="925" spans="1:1" x14ac:dyDescent="0.3">
      <c r="A925" t="s">
        <v>1449</v>
      </c>
    </row>
    <row r="926" spans="1:1" x14ac:dyDescent="0.3">
      <c r="A926" t="s">
        <v>1447</v>
      </c>
    </row>
    <row r="927" spans="1:1" x14ac:dyDescent="0.3">
      <c r="A927" t="s">
        <v>1444</v>
      </c>
    </row>
    <row r="928" spans="1:1" x14ac:dyDescent="0.3">
      <c r="A928" t="s">
        <v>1445</v>
      </c>
    </row>
    <row r="929" spans="1:1" x14ac:dyDescent="0.3">
      <c r="A929" t="s">
        <v>1226</v>
      </c>
    </row>
    <row r="930" spans="1:1" x14ac:dyDescent="0.3">
      <c r="A930" t="s">
        <v>1445</v>
      </c>
    </row>
    <row r="931" spans="1:1" x14ac:dyDescent="0.3">
      <c r="A931" t="s">
        <v>1452</v>
      </c>
    </row>
    <row r="932" spans="1:1" x14ac:dyDescent="0.3">
      <c r="A932" t="s">
        <v>1230</v>
      </c>
    </row>
    <row r="933" spans="1:1" x14ac:dyDescent="0.3">
      <c r="A933" t="s">
        <v>1448</v>
      </c>
    </row>
    <row r="934" spans="1:1" x14ac:dyDescent="0.3">
      <c r="A934" t="s">
        <v>1456</v>
      </c>
    </row>
    <row r="935" spans="1:1" x14ac:dyDescent="0.3">
      <c r="A935" t="s">
        <v>1449</v>
      </c>
    </row>
    <row r="936" spans="1:1" x14ac:dyDescent="0.3">
      <c r="A936" t="s">
        <v>1226</v>
      </c>
    </row>
    <row r="937" spans="1:1" x14ac:dyDescent="0.3">
      <c r="A937" t="s">
        <v>1445</v>
      </c>
    </row>
    <row r="938" spans="1:1" x14ac:dyDescent="0.3">
      <c r="A938" t="s">
        <v>1452</v>
      </c>
    </row>
    <row r="939" spans="1:1" x14ac:dyDescent="0.3">
      <c r="A939" t="s">
        <v>1230</v>
      </c>
    </row>
    <row r="940" spans="1:1" x14ac:dyDescent="0.3">
      <c r="A940" t="s">
        <v>1448</v>
      </c>
    </row>
    <row r="941" spans="1:1" x14ac:dyDescent="0.3">
      <c r="A941" t="s">
        <v>1453</v>
      </c>
    </row>
    <row r="942" spans="1:1" x14ac:dyDescent="0.3">
      <c r="A942" t="s">
        <v>1444</v>
      </c>
    </row>
    <row r="943" spans="1:1" x14ac:dyDescent="0.3">
      <c r="A943" t="s">
        <v>1445</v>
      </c>
    </row>
    <row r="944" spans="1:1" x14ac:dyDescent="0.3">
      <c r="A944" t="s">
        <v>1452</v>
      </c>
    </row>
    <row r="945" spans="1:1" x14ac:dyDescent="0.3">
      <c r="A945" t="s">
        <v>1230</v>
      </c>
    </row>
    <row r="946" spans="1:1" x14ac:dyDescent="0.3">
      <c r="A946" t="s">
        <v>1448</v>
      </c>
    </row>
    <row r="947" spans="1:1" x14ac:dyDescent="0.3">
      <c r="A947" t="s">
        <v>1453</v>
      </c>
    </row>
    <row r="948" spans="1:1" x14ac:dyDescent="0.3">
      <c r="A948" t="s">
        <v>1444</v>
      </c>
    </row>
    <row r="949" spans="1:1" x14ac:dyDescent="0.3">
      <c r="A949" t="s">
        <v>1445</v>
      </c>
    </row>
    <row r="950" spans="1:1" x14ac:dyDescent="0.3">
      <c r="A950" t="s">
        <v>1451</v>
      </c>
    </row>
    <row r="951" spans="1:1" x14ac:dyDescent="0.3">
      <c r="A951" t="s">
        <v>1445</v>
      </c>
    </row>
    <row r="952" spans="1:1" x14ac:dyDescent="0.3">
      <c r="A952" t="s">
        <v>1448</v>
      </c>
    </row>
    <row r="953" spans="1:1" x14ac:dyDescent="0.3">
      <c r="A953" t="s">
        <v>1453</v>
      </c>
    </row>
    <row r="954" spans="1:1" x14ac:dyDescent="0.3">
      <c r="A954" t="s">
        <v>1444</v>
      </c>
    </row>
    <row r="955" spans="1:1" x14ac:dyDescent="0.3">
      <c r="A955" t="s">
        <v>1445</v>
      </c>
    </row>
    <row r="956" spans="1:1" x14ac:dyDescent="0.3">
      <c r="A956" t="s">
        <v>1453</v>
      </c>
    </row>
    <row r="957" spans="1:1" x14ac:dyDescent="0.3">
      <c r="A957" t="s">
        <v>1445</v>
      </c>
    </row>
    <row r="958" spans="1:1" x14ac:dyDescent="0.3">
      <c r="A958" t="s">
        <v>1448</v>
      </c>
    </row>
    <row r="959" spans="1:1" x14ac:dyDescent="0.3">
      <c r="A959" t="s">
        <v>1453</v>
      </c>
    </row>
    <row r="960" spans="1:1" x14ac:dyDescent="0.3">
      <c r="A960" t="s">
        <v>1447</v>
      </c>
    </row>
    <row r="961" spans="1:1" x14ac:dyDescent="0.3">
      <c r="A961" t="s">
        <v>1444</v>
      </c>
    </row>
    <row r="962" spans="1:1" x14ac:dyDescent="0.3">
      <c r="A962" t="s">
        <v>1445</v>
      </c>
    </row>
    <row r="963" spans="1:1" x14ac:dyDescent="0.3">
      <c r="A963" t="s">
        <v>1226</v>
      </c>
    </row>
    <row r="964" spans="1:1" x14ac:dyDescent="0.3">
      <c r="A964" t="s">
        <v>1446</v>
      </c>
    </row>
    <row r="965" spans="1:1" x14ac:dyDescent="0.3">
      <c r="A965" t="s">
        <v>1451</v>
      </c>
    </row>
    <row r="966" spans="1:1" x14ac:dyDescent="0.3">
      <c r="A966" t="s">
        <v>1445</v>
      </c>
    </row>
    <row r="967" spans="1:1" x14ac:dyDescent="0.3">
      <c r="A967" t="s">
        <v>1452</v>
      </c>
    </row>
    <row r="968" spans="1:1" x14ac:dyDescent="0.3">
      <c r="A968" t="s">
        <v>1230</v>
      </c>
    </row>
    <row r="969" spans="1:1" x14ac:dyDescent="0.3">
      <c r="A969" t="s">
        <v>1448</v>
      </c>
    </row>
    <row r="970" spans="1:1" x14ac:dyDescent="0.3">
      <c r="A970" t="s">
        <v>1453</v>
      </c>
    </row>
    <row r="971" spans="1:1" x14ac:dyDescent="0.3">
      <c r="A971" t="s">
        <v>1447</v>
      </c>
    </row>
    <row r="972" spans="1:1" x14ac:dyDescent="0.3">
      <c r="A972" t="s">
        <v>1444</v>
      </c>
    </row>
    <row r="973" spans="1:1" x14ac:dyDescent="0.3">
      <c r="A973" t="s">
        <v>1230</v>
      </c>
    </row>
    <row r="974" spans="1:1" x14ac:dyDescent="0.3">
      <c r="A974" t="s">
        <v>1450</v>
      </c>
    </row>
    <row r="975" spans="1:1" x14ac:dyDescent="0.3">
      <c r="A975" t="s">
        <v>1451</v>
      </c>
    </row>
    <row r="976" spans="1:1" x14ac:dyDescent="0.3">
      <c r="A976" t="s">
        <v>1444</v>
      </c>
    </row>
    <row r="977" spans="1:1" x14ac:dyDescent="0.3">
      <c r="A977" t="s">
        <v>1445</v>
      </c>
    </row>
    <row r="978" spans="1:1" x14ac:dyDescent="0.3">
      <c r="A978" t="s">
        <v>1230</v>
      </c>
    </row>
    <row r="979" spans="1:1" x14ac:dyDescent="0.3">
      <c r="A979" t="s">
        <v>1446</v>
      </c>
    </row>
    <row r="980" spans="1:1" x14ac:dyDescent="0.3">
      <c r="A980" t="s">
        <v>1230</v>
      </c>
    </row>
    <row r="981" spans="1:1" x14ac:dyDescent="0.3">
      <c r="A981" t="s">
        <v>1453</v>
      </c>
    </row>
    <row r="982" spans="1:1" x14ac:dyDescent="0.3">
      <c r="A982" t="s">
        <v>1455</v>
      </c>
    </row>
    <row r="983" spans="1:1" x14ac:dyDescent="0.3">
      <c r="A983" t="s">
        <v>1226</v>
      </c>
    </row>
    <row r="984" spans="1:1" x14ac:dyDescent="0.3">
      <c r="A984" t="s">
        <v>1460</v>
      </c>
    </row>
    <row r="985" spans="1:1" x14ac:dyDescent="0.3">
      <c r="A985" t="s">
        <v>1445</v>
      </c>
    </row>
    <row r="986" spans="1:1" x14ac:dyDescent="0.3">
      <c r="A986" t="s">
        <v>1452</v>
      </c>
    </row>
    <row r="987" spans="1:1" x14ac:dyDescent="0.3">
      <c r="A987" t="s">
        <v>1230</v>
      </c>
    </row>
    <row r="988" spans="1:1" x14ac:dyDescent="0.3">
      <c r="A988" t="s">
        <v>1448</v>
      </c>
    </row>
    <row r="989" spans="1:1" x14ac:dyDescent="0.3">
      <c r="A989" t="s">
        <v>1456</v>
      </c>
    </row>
    <row r="990" spans="1:1" x14ac:dyDescent="0.3">
      <c r="A990" t="s">
        <v>1449</v>
      </c>
    </row>
    <row r="991" spans="1:1" x14ac:dyDescent="0.3">
      <c r="A991" t="s">
        <v>1226</v>
      </c>
    </row>
    <row r="992" spans="1:1" x14ac:dyDescent="0.3">
      <c r="A992" t="s">
        <v>1457</v>
      </c>
    </row>
    <row r="993" spans="1:1" x14ac:dyDescent="0.3">
      <c r="A993" t="s">
        <v>1444</v>
      </c>
    </row>
    <row r="994" spans="1:1" x14ac:dyDescent="0.3">
      <c r="A994" t="s">
        <v>1226</v>
      </c>
    </row>
    <row r="995" spans="1:1" x14ac:dyDescent="0.3">
      <c r="A995" t="s">
        <v>1446</v>
      </c>
    </row>
    <row r="996" spans="1:1" x14ac:dyDescent="0.3">
      <c r="A996" t="s">
        <v>1451</v>
      </c>
    </row>
    <row r="997" spans="1:1" x14ac:dyDescent="0.3">
      <c r="A997" t="s">
        <v>1444</v>
      </c>
    </row>
    <row r="998" spans="1:1" x14ac:dyDescent="0.3">
      <c r="A998" t="s">
        <v>1226</v>
      </c>
    </row>
    <row r="999" spans="1:1" x14ac:dyDescent="0.3">
      <c r="A999" t="s">
        <v>1446</v>
      </c>
    </row>
    <row r="1000" spans="1:1" x14ac:dyDescent="0.3">
      <c r="A1000" t="s">
        <v>1451</v>
      </c>
    </row>
    <row r="1001" spans="1:1" x14ac:dyDescent="0.3">
      <c r="A1001" t="s">
        <v>1230</v>
      </c>
    </row>
    <row r="1002" spans="1:1" x14ac:dyDescent="0.3">
      <c r="A1002" t="s">
        <v>1448</v>
      </c>
    </row>
    <row r="1003" spans="1:1" x14ac:dyDescent="0.3">
      <c r="A1003" t="s">
        <v>1445</v>
      </c>
    </row>
    <row r="1004" spans="1:1" x14ac:dyDescent="0.3">
      <c r="A1004" t="s">
        <v>1454</v>
      </c>
    </row>
    <row r="1005" spans="1:1" x14ac:dyDescent="0.3">
      <c r="A1005" t="s">
        <v>1451</v>
      </c>
    </row>
    <row r="1006" spans="1:1" x14ac:dyDescent="0.3">
      <c r="A1006" t="s">
        <v>1445</v>
      </c>
    </row>
    <row r="1007" spans="1:1" x14ac:dyDescent="0.3">
      <c r="A1007" t="s">
        <v>1454</v>
      </c>
    </row>
    <row r="1008" spans="1:1" x14ac:dyDescent="0.3">
      <c r="A1008" t="s">
        <v>1451</v>
      </c>
    </row>
    <row r="1009" spans="1:1" x14ac:dyDescent="0.3">
      <c r="A1009" t="s">
        <v>1445</v>
      </c>
    </row>
    <row r="1010" spans="1:1" x14ac:dyDescent="0.3">
      <c r="A1010" t="s">
        <v>1452</v>
      </c>
    </row>
    <row r="1011" spans="1:1" x14ac:dyDescent="0.3">
      <c r="A1011" t="s">
        <v>1230</v>
      </c>
    </row>
    <row r="1012" spans="1:1" x14ac:dyDescent="0.3">
      <c r="A1012" t="s">
        <v>1448</v>
      </c>
    </row>
    <row r="1013" spans="1:1" x14ac:dyDescent="0.3">
      <c r="A1013" t="s">
        <v>1453</v>
      </c>
    </row>
    <row r="1014" spans="1:1" x14ac:dyDescent="0.3">
      <c r="A1014" t="s">
        <v>1215</v>
      </c>
    </row>
    <row r="1015" spans="1:1" x14ac:dyDescent="0.3">
      <c r="A1015" t="s">
        <v>1444</v>
      </c>
    </row>
    <row r="1016" spans="1:1" x14ac:dyDescent="0.3">
      <c r="A1016" t="s">
        <v>1445</v>
      </c>
    </row>
    <row r="1017" spans="1:1" x14ac:dyDescent="0.3">
      <c r="A1017" t="s">
        <v>1453</v>
      </c>
    </row>
    <row r="1018" spans="1:1" x14ac:dyDescent="0.3">
      <c r="A1018" t="s">
        <v>1446</v>
      </c>
    </row>
    <row r="1019" spans="1:1" x14ac:dyDescent="0.3">
      <c r="A1019" t="s">
        <v>1445</v>
      </c>
    </row>
    <row r="1020" spans="1:1" x14ac:dyDescent="0.3">
      <c r="A1020" t="s">
        <v>1230</v>
      </c>
    </row>
    <row r="1021" spans="1:1" x14ac:dyDescent="0.3">
      <c r="A1021" t="s">
        <v>1448</v>
      </c>
    </row>
    <row r="1022" spans="1:1" x14ac:dyDescent="0.3">
      <c r="A1022" t="s">
        <v>1453</v>
      </c>
    </row>
    <row r="1023" spans="1:1" x14ac:dyDescent="0.3">
      <c r="A1023" t="s">
        <v>1449</v>
      </c>
    </row>
    <row r="1024" spans="1:1" x14ac:dyDescent="0.3">
      <c r="A1024" t="s">
        <v>1444</v>
      </c>
    </row>
    <row r="1025" spans="1:1" x14ac:dyDescent="0.3">
      <c r="A1025" t="s">
        <v>1445</v>
      </c>
    </row>
    <row r="1026" spans="1:1" x14ac:dyDescent="0.3">
      <c r="A1026" t="s">
        <v>1444</v>
      </c>
    </row>
    <row r="1027" spans="1:1" x14ac:dyDescent="0.3">
      <c r="A1027" t="s">
        <v>1445</v>
      </c>
    </row>
    <row r="1028" spans="1:1" x14ac:dyDescent="0.3">
      <c r="A1028" t="s">
        <v>1451</v>
      </c>
    </row>
    <row r="1029" spans="1:1" x14ac:dyDescent="0.3">
      <c r="A1029" t="s">
        <v>1226</v>
      </c>
    </row>
    <row r="1030" spans="1:1" x14ac:dyDescent="0.3">
      <c r="A1030" t="s">
        <v>1453</v>
      </c>
    </row>
    <row r="1031" spans="1:1" x14ac:dyDescent="0.3">
      <c r="A1031" t="s">
        <v>1215</v>
      </c>
    </row>
    <row r="1032" spans="1:1" x14ac:dyDescent="0.3">
      <c r="A1032" t="s">
        <v>1230</v>
      </c>
    </row>
    <row r="1033" spans="1:1" x14ac:dyDescent="0.3">
      <c r="A1033" t="s">
        <v>1226</v>
      </c>
    </row>
    <row r="1034" spans="1:1" x14ac:dyDescent="0.3">
      <c r="A1034" t="s">
        <v>1456</v>
      </c>
    </row>
    <row r="1035" spans="1:1" x14ac:dyDescent="0.3">
      <c r="A1035" t="s">
        <v>1449</v>
      </c>
    </row>
    <row r="1036" spans="1:1" x14ac:dyDescent="0.3">
      <c r="A1036" t="s">
        <v>1447</v>
      </c>
    </row>
    <row r="1037" spans="1:1" x14ac:dyDescent="0.3">
      <c r="A1037" t="s">
        <v>1445</v>
      </c>
    </row>
    <row r="1038" spans="1:1" x14ac:dyDescent="0.3">
      <c r="A1038" t="s">
        <v>1452</v>
      </c>
    </row>
    <row r="1039" spans="1:1" x14ac:dyDescent="0.3">
      <c r="A1039" t="s">
        <v>1230</v>
      </c>
    </row>
    <row r="1040" spans="1:1" x14ac:dyDescent="0.3">
      <c r="A1040" t="s">
        <v>1448</v>
      </c>
    </row>
    <row r="1041" spans="1:1" x14ac:dyDescent="0.3">
      <c r="A1041" t="s">
        <v>1453</v>
      </c>
    </row>
    <row r="1042" spans="1:1" x14ac:dyDescent="0.3">
      <c r="A1042" t="s">
        <v>1446</v>
      </c>
    </row>
    <row r="1043" spans="1:1" x14ac:dyDescent="0.3">
      <c r="A1043" t="s">
        <v>1445</v>
      </c>
    </row>
    <row r="1044" spans="1:1" x14ac:dyDescent="0.3">
      <c r="A1044" t="s">
        <v>1452</v>
      </c>
    </row>
    <row r="1045" spans="1:1" x14ac:dyDescent="0.3">
      <c r="A1045" t="s">
        <v>1230</v>
      </c>
    </row>
    <row r="1046" spans="1:1" x14ac:dyDescent="0.3">
      <c r="A1046" t="s">
        <v>1448</v>
      </c>
    </row>
    <row r="1047" spans="1:1" x14ac:dyDescent="0.3">
      <c r="A1047" t="s">
        <v>1453</v>
      </c>
    </row>
    <row r="1048" spans="1:1" x14ac:dyDescent="0.3">
      <c r="A1048" t="s">
        <v>1446</v>
      </c>
    </row>
    <row r="1049" spans="1:1" x14ac:dyDescent="0.3">
      <c r="A1049" t="s">
        <v>1230</v>
      </c>
    </row>
    <row r="1050" spans="1:1" x14ac:dyDescent="0.3">
      <c r="A1050" t="s">
        <v>1444</v>
      </c>
    </row>
    <row r="1051" spans="1:1" x14ac:dyDescent="0.3">
      <c r="A1051" t="s">
        <v>1446</v>
      </c>
    </row>
    <row r="1052" spans="1:1" x14ac:dyDescent="0.3">
      <c r="A1052" t="s">
        <v>1451</v>
      </c>
    </row>
    <row r="1053" spans="1:1" x14ac:dyDescent="0.3">
      <c r="A1053" t="s">
        <v>1444</v>
      </c>
    </row>
    <row r="1054" spans="1:1" x14ac:dyDescent="0.3">
      <c r="A1054" t="s">
        <v>1445</v>
      </c>
    </row>
    <row r="1055" spans="1:1" x14ac:dyDescent="0.3">
      <c r="A1055" t="s">
        <v>1452</v>
      </c>
    </row>
    <row r="1056" spans="1:1" x14ac:dyDescent="0.3">
      <c r="A1056" t="s">
        <v>1230</v>
      </c>
    </row>
    <row r="1057" spans="1:1" x14ac:dyDescent="0.3">
      <c r="A1057" t="s">
        <v>1448</v>
      </c>
    </row>
    <row r="1058" spans="1:1" x14ac:dyDescent="0.3">
      <c r="A1058" t="s">
        <v>1453</v>
      </c>
    </row>
    <row r="1059" spans="1:1" x14ac:dyDescent="0.3">
      <c r="A1059" t="s">
        <v>1446</v>
      </c>
    </row>
    <row r="1060" spans="1:1" x14ac:dyDescent="0.3">
      <c r="A1060" t="s">
        <v>1444</v>
      </c>
    </row>
    <row r="1061" spans="1:1" x14ac:dyDescent="0.3">
      <c r="A1061" t="s">
        <v>1445</v>
      </c>
    </row>
    <row r="1062" spans="1:1" x14ac:dyDescent="0.3">
      <c r="A1062" t="s">
        <v>1446</v>
      </c>
    </row>
    <row r="1063" spans="1:1" x14ac:dyDescent="0.3">
      <c r="A1063" t="s">
        <v>1444</v>
      </c>
    </row>
    <row r="1064" spans="1:1" x14ac:dyDescent="0.3">
      <c r="A1064" t="s">
        <v>1445</v>
      </c>
    </row>
    <row r="1065" spans="1:1" x14ac:dyDescent="0.3">
      <c r="A1065" t="s">
        <v>1446</v>
      </c>
    </row>
    <row r="1066" spans="1:1" x14ac:dyDescent="0.3">
      <c r="A1066" t="s">
        <v>1444</v>
      </c>
    </row>
    <row r="1067" spans="1:1" x14ac:dyDescent="0.3">
      <c r="A1067" t="s">
        <v>1446</v>
      </c>
    </row>
    <row r="1068" spans="1:1" x14ac:dyDescent="0.3">
      <c r="A1068" t="s">
        <v>1230</v>
      </c>
    </row>
    <row r="1069" spans="1:1" x14ac:dyDescent="0.3">
      <c r="A1069" t="s">
        <v>1447</v>
      </c>
    </row>
    <row r="1070" spans="1:1" x14ac:dyDescent="0.3">
      <c r="A1070" t="s">
        <v>1445</v>
      </c>
    </row>
    <row r="1071" spans="1:1" x14ac:dyDescent="0.3">
      <c r="A1071" t="s">
        <v>1452</v>
      </c>
    </row>
    <row r="1072" spans="1:1" x14ac:dyDescent="0.3">
      <c r="A1072" t="s">
        <v>1230</v>
      </c>
    </row>
    <row r="1073" spans="1:1" x14ac:dyDescent="0.3">
      <c r="A1073" t="s">
        <v>1448</v>
      </c>
    </row>
    <row r="1074" spans="1:1" x14ac:dyDescent="0.3">
      <c r="A1074" t="s">
        <v>1458</v>
      </c>
    </row>
    <row r="1075" spans="1:1" x14ac:dyDescent="0.3">
      <c r="A1075" t="s">
        <v>1445</v>
      </c>
    </row>
    <row r="1076" spans="1:1" x14ac:dyDescent="0.3">
      <c r="A1076" t="s">
        <v>1452</v>
      </c>
    </row>
    <row r="1077" spans="1:1" x14ac:dyDescent="0.3">
      <c r="A1077" t="s">
        <v>1230</v>
      </c>
    </row>
    <row r="1078" spans="1:1" x14ac:dyDescent="0.3">
      <c r="A1078" t="s">
        <v>1448</v>
      </c>
    </row>
    <row r="1079" spans="1:1" x14ac:dyDescent="0.3">
      <c r="A1079" t="s">
        <v>1458</v>
      </c>
    </row>
    <row r="1080" spans="1:1" x14ac:dyDescent="0.3">
      <c r="A1080" t="s">
        <v>1444</v>
      </c>
    </row>
    <row r="1081" spans="1:1" x14ac:dyDescent="0.3">
      <c r="A1081" t="s">
        <v>1445</v>
      </c>
    </row>
    <row r="1082" spans="1:1" x14ac:dyDescent="0.3">
      <c r="A1082" t="s">
        <v>1446</v>
      </c>
    </row>
    <row r="1083" spans="1:1" x14ac:dyDescent="0.3">
      <c r="A1083" t="s">
        <v>1444</v>
      </c>
    </row>
    <row r="1084" spans="1:1" x14ac:dyDescent="0.3">
      <c r="A1084" t="s">
        <v>1445</v>
      </c>
    </row>
    <row r="1085" spans="1:1" x14ac:dyDescent="0.3">
      <c r="A1085" t="s">
        <v>1446</v>
      </c>
    </row>
    <row r="1086" spans="1:1" x14ac:dyDescent="0.3">
      <c r="A1086" t="s">
        <v>1444</v>
      </c>
    </row>
    <row r="1087" spans="1:1" x14ac:dyDescent="0.3">
      <c r="A1087" t="s">
        <v>1445</v>
      </c>
    </row>
    <row r="1088" spans="1:1" x14ac:dyDescent="0.3">
      <c r="A1088" t="s">
        <v>1446</v>
      </c>
    </row>
    <row r="1089" spans="1:1" x14ac:dyDescent="0.3">
      <c r="A1089" t="s">
        <v>1444</v>
      </c>
    </row>
    <row r="1090" spans="1:1" x14ac:dyDescent="0.3">
      <c r="A1090" t="s">
        <v>1445</v>
      </c>
    </row>
    <row r="1091" spans="1:1" x14ac:dyDescent="0.3">
      <c r="A1091" t="s">
        <v>1451</v>
      </c>
    </row>
    <row r="1092" spans="1:1" x14ac:dyDescent="0.3">
      <c r="A1092" t="s">
        <v>1444</v>
      </c>
    </row>
    <row r="1093" spans="1:1" x14ac:dyDescent="0.3">
      <c r="A1093" t="s">
        <v>1226</v>
      </c>
    </row>
    <row r="1094" spans="1:1" x14ac:dyDescent="0.3">
      <c r="A1094" t="s">
        <v>1444</v>
      </c>
    </row>
    <row r="1095" spans="1:1" x14ac:dyDescent="0.3">
      <c r="A1095" t="s">
        <v>1226</v>
      </c>
    </row>
    <row r="1096" spans="1:1" x14ac:dyDescent="0.3">
      <c r="A1096" t="s">
        <v>1444</v>
      </c>
    </row>
    <row r="1097" spans="1:1" x14ac:dyDescent="0.3">
      <c r="A1097" t="s">
        <v>1226</v>
      </c>
    </row>
    <row r="1098" spans="1:1" x14ac:dyDescent="0.3">
      <c r="A1098" t="s">
        <v>1444</v>
      </c>
    </row>
    <row r="1099" spans="1:1" x14ac:dyDescent="0.3">
      <c r="A1099" t="s">
        <v>1226</v>
      </c>
    </row>
    <row r="1100" spans="1:1" x14ac:dyDescent="0.3">
      <c r="A1100" t="s">
        <v>1450</v>
      </c>
    </row>
    <row r="1101" spans="1:1" x14ac:dyDescent="0.3">
      <c r="A1101" t="s">
        <v>1451</v>
      </c>
    </row>
    <row r="1102" spans="1:1" x14ac:dyDescent="0.3">
      <c r="A1102" t="s">
        <v>1450</v>
      </c>
    </row>
    <row r="1103" spans="1:1" x14ac:dyDescent="0.3">
      <c r="A1103" t="s">
        <v>1451</v>
      </c>
    </row>
    <row r="1104" spans="1:1" x14ac:dyDescent="0.3">
      <c r="A1104" t="s">
        <v>1444</v>
      </c>
    </row>
    <row r="1105" spans="1:1" x14ac:dyDescent="0.3">
      <c r="A1105" t="s">
        <v>1445</v>
      </c>
    </row>
    <row r="1106" spans="1:1" x14ac:dyDescent="0.3">
      <c r="A1106" t="s">
        <v>1230</v>
      </c>
    </row>
    <row r="1107" spans="1:1" x14ac:dyDescent="0.3">
      <c r="A1107" t="s">
        <v>1448</v>
      </c>
    </row>
    <row r="1108" spans="1:1" x14ac:dyDescent="0.3">
      <c r="A1108" t="s">
        <v>1454</v>
      </c>
    </row>
    <row r="1109" spans="1:1" x14ac:dyDescent="0.3">
      <c r="A1109" t="s">
        <v>1446</v>
      </c>
    </row>
    <row r="1110" spans="1:1" x14ac:dyDescent="0.3">
      <c r="A1110" t="s">
        <v>1444</v>
      </c>
    </row>
    <row r="1111" spans="1:1" x14ac:dyDescent="0.3">
      <c r="A1111" t="s">
        <v>1453</v>
      </c>
    </row>
    <row r="1112" spans="1:1" x14ac:dyDescent="0.3">
      <c r="A1112" t="s">
        <v>1444</v>
      </c>
    </row>
    <row r="1113" spans="1:1" x14ac:dyDescent="0.3">
      <c r="A1113" t="s">
        <v>1226</v>
      </c>
    </row>
    <row r="1114" spans="1:1" x14ac:dyDescent="0.3">
      <c r="A1114" t="s">
        <v>1460</v>
      </c>
    </row>
    <row r="1115" spans="1:1" x14ac:dyDescent="0.3">
      <c r="A1115" t="s">
        <v>1447</v>
      </c>
    </row>
    <row r="1116" spans="1:1" x14ac:dyDescent="0.3">
      <c r="A1116" t="s">
        <v>1457</v>
      </c>
    </row>
    <row r="1117" spans="1:1" x14ac:dyDescent="0.3">
      <c r="A1117" t="s">
        <v>1445</v>
      </c>
    </row>
    <row r="1118" spans="1:1" x14ac:dyDescent="0.3">
      <c r="A1118" t="s">
        <v>1452</v>
      </c>
    </row>
    <row r="1119" spans="1:1" x14ac:dyDescent="0.3">
      <c r="A1119" t="s">
        <v>1230</v>
      </c>
    </row>
    <row r="1120" spans="1:1" x14ac:dyDescent="0.3">
      <c r="A1120" t="s">
        <v>1226</v>
      </c>
    </row>
    <row r="1121" spans="1:1" x14ac:dyDescent="0.3">
      <c r="A1121" t="s">
        <v>1448</v>
      </c>
    </row>
    <row r="1122" spans="1:1" x14ac:dyDescent="0.3">
      <c r="A1122" t="s">
        <v>1456</v>
      </c>
    </row>
    <row r="1123" spans="1:1" x14ac:dyDescent="0.3">
      <c r="A1123" t="s">
        <v>1444</v>
      </c>
    </row>
    <row r="1124" spans="1:1" x14ac:dyDescent="0.3">
      <c r="A1124" t="s">
        <v>1445</v>
      </c>
    </row>
    <row r="1125" spans="1:1" x14ac:dyDescent="0.3">
      <c r="A1125" t="s">
        <v>1230</v>
      </c>
    </row>
    <row r="1126" spans="1:1" x14ac:dyDescent="0.3">
      <c r="A1126" t="s">
        <v>1454</v>
      </c>
    </row>
    <row r="1127" spans="1:1" x14ac:dyDescent="0.3">
      <c r="A1127" t="s">
        <v>1446</v>
      </c>
    </row>
    <row r="1128" spans="1:1" x14ac:dyDescent="0.3">
      <c r="A1128" t="s">
        <v>1444</v>
      </c>
    </row>
    <row r="1129" spans="1:1" x14ac:dyDescent="0.3">
      <c r="A1129" t="s">
        <v>1454</v>
      </c>
    </row>
    <row r="1130" spans="1:1" x14ac:dyDescent="0.3">
      <c r="A1130" t="s">
        <v>1451</v>
      </c>
    </row>
    <row r="1131" spans="1:1" x14ac:dyDescent="0.3">
      <c r="A1131" t="s">
        <v>1444</v>
      </c>
    </row>
    <row r="1132" spans="1:1" x14ac:dyDescent="0.3">
      <c r="A1132" t="s">
        <v>1445</v>
      </c>
    </row>
    <row r="1133" spans="1:1" x14ac:dyDescent="0.3">
      <c r="A1133" t="s">
        <v>1453</v>
      </c>
    </row>
    <row r="1134" spans="1:1" x14ac:dyDescent="0.3">
      <c r="A1134" t="s">
        <v>1451</v>
      </c>
    </row>
    <row r="1135" spans="1:1" x14ac:dyDescent="0.3">
      <c r="A1135" t="s">
        <v>1445</v>
      </c>
    </row>
    <row r="1136" spans="1:1" x14ac:dyDescent="0.3">
      <c r="A1136" t="s">
        <v>1452</v>
      </c>
    </row>
    <row r="1137" spans="1:1" x14ac:dyDescent="0.3">
      <c r="A1137" t="s">
        <v>1230</v>
      </c>
    </row>
    <row r="1138" spans="1:1" x14ac:dyDescent="0.3">
      <c r="A1138" t="s">
        <v>1226</v>
      </c>
    </row>
    <row r="1139" spans="1:1" x14ac:dyDescent="0.3">
      <c r="A1139" t="s">
        <v>1448</v>
      </c>
    </row>
    <row r="1140" spans="1:1" x14ac:dyDescent="0.3">
      <c r="A1140" t="s">
        <v>1453</v>
      </c>
    </row>
    <row r="1141" spans="1:1" x14ac:dyDescent="0.3">
      <c r="A1141" t="s">
        <v>1456</v>
      </c>
    </row>
    <row r="1142" spans="1:1" x14ac:dyDescent="0.3">
      <c r="A1142" t="s">
        <v>1449</v>
      </c>
    </row>
    <row r="1143" spans="1:1" x14ac:dyDescent="0.3">
      <c r="A1143" t="s">
        <v>1226</v>
      </c>
    </row>
    <row r="1144" spans="1:1" x14ac:dyDescent="0.3">
      <c r="A1144" t="s">
        <v>1449</v>
      </c>
    </row>
    <row r="1145" spans="1:1" x14ac:dyDescent="0.3">
      <c r="A1145" t="s">
        <v>1447</v>
      </c>
    </row>
    <row r="1146" spans="1:1" x14ac:dyDescent="0.3">
      <c r="A1146" t="s">
        <v>1226</v>
      </c>
    </row>
    <row r="1147" spans="1:1" x14ac:dyDescent="0.3">
      <c r="A1147" t="s">
        <v>1449</v>
      </c>
    </row>
    <row r="1148" spans="1:1" x14ac:dyDescent="0.3">
      <c r="A1148" t="s">
        <v>1447</v>
      </c>
    </row>
    <row r="1149" spans="1:1" x14ac:dyDescent="0.3">
      <c r="A1149" t="s">
        <v>1230</v>
      </c>
    </row>
    <row r="1150" spans="1:1" x14ac:dyDescent="0.3">
      <c r="A1150" t="s">
        <v>1226</v>
      </c>
    </row>
    <row r="1151" spans="1:1" x14ac:dyDescent="0.3">
      <c r="A1151" t="s">
        <v>1444</v>
      </c>
    </row>
    <row r="1152" spans="1:1" x14ac:dyDescent="0.3">
      <c r="A1152" t="s">
        <v>1445</v>
      </c>
    </row>
    <row r="1153" spans="1:1" x14ac:dyDescent="0.3">
      <c r="A1153" t="s">
        <v>1446</v>
      </c>
    </row>
    <row r="1154" spans="1:1" x14ac:dyDescent="0.3">
      <c r="A1154" t="s">
        <v>1451</v>
      </c>
    </row>
    <row r="1155" spans="1:1" x14ac:dyDescent="0.3">
      <c r="A1155" t="s">
        <v>1444</v>
      </c>
    </row>
    <row r="1156" spans="1:1" x14ac:dyDescent="0.3">
      <c r="A1156" t="s">
        <v>1445</v>
      </c>
    </row>
    <row r="1157" spans="1:1" x14ac:dyDescent="0.3">
      <c r="A1157" t="s">
        <v>1453</v>
      </c>
    </row>
    <row r="1158" spans="1:1" x14ac:dyDescent="0.3">
      <c r="A1158" t="s">
        <v>1444</v>
      </c>
    </row>
    <row r="1159" spans="1:1" x14ac:dyDescent="0.3">
      <c r="A1159" t="s">
        <v>1445</v>
      </c>
    </row>
    <row r="1160" spans="1:1" x14ac:dyDescent="0.3">
      <c r="A1160" t="s">
        <v>1453</v>
      </c>
    </row>
    <row r="1161" spans="1:1" x14ac:dyDescent="0.3">
      <c r="A1161" t="s">
        <v>1226</v>
      </c>
    </row>
    <row r="1162" spans="1:1" x14ac:dyDescent="0.3">
      <c r="A1162" t="s">
        <v>1456</v>
      </c>
    </row>
    <row r="1163" spans="1:1" x14ac:dyDescent="0.3">
      <c r="A1163" t="s">
        <v>1447</v>
      </c>
    </row>
    <row r="1164" spans="1:1" x14ac:dyDescent="0.3">
      <c r="A1164" t="s">
        <v>1455</v>
      </c>
    </row>
    <row r="1165" spans="1:1" x14ac:dyDescent="0.3">
      <c r="A1165" t="s">
        <v>1226</v>
      </c>
    </row>
    <row r="1166" spans="1:1" x14ac:dyDescent="0.3">
      <c r="A1166" t="s">
        <v>1449</v>
      </c>
    </row>
    <row r="1167" spans="1:1" x14ac:dyDescent="0.3">
      <c r="A1167" t="s">
        <v>1444</v>
      </c>
    </row>
    <row r="1168" spans="1:1" x14ac:dyDescent="0.3">
      <c r="A1168" t="s">
        <v>1446</v>
      </c>
    </row>
    <row r="1169" spans="1:1" x14ac:dyDescent="0.3">
      <c r="A1169" t="s">
        <v>1444</v>
      </c>
    </row>
    <row r="1170" spans="1:1" x14ac:dyDescent="0.3">
      <c r="A1170" t="s">
        <v>1446</v>
      </c>
    </row>
    <row r="1171" spans="1:1" x14ac:dyDescent="0.3">
      <c r="A1171" t="s">
        <v>1444</v>
      </c>
    </row>
    <row r="1172" spans="1:1" x14ac:dyDescent="0.3">
      <c r="A1172" t="s">
        <v>1445</v>
      </c>
    </row>
    <row r="1173" spans="1:1" x14ac:dyDescent="0.3">
      <c r="A1173" t="s">
        <v>1451</v>
      </c>
    </row>
    <row r="1174" spans="1:1" x14ac:dyDescent="0.3">
      <c r="A1174" t="s">
        <v>1445</v>
      </c>
    </row>
    <row r="1175" spans="1:1" x14ac:dyDescent="0.3">
      <c r="A1175" t="s">
        <v>1452</v>
      </c>
    </row>
    <row r="1176" spans="1:1" x14ac:dyDescent="0.3">
      <c r="A1176" t="s">
        <v>1230</v>
      </c>
    </row>
    <row r="1177" spans="1:1" x14ac:dyDescent="0.3">
      <c r="A1177" t="s">
        <v>1448</v>
      </c>
    </row>
    <row r="1178" spans="1:1" x14ac:dyDescent="0.3">
      <c r="A1178" t="s">
        <v>1445</v>
      </c>
    </row>
    <row r="1179" spans="1:1" x14ac:dyDescent="0.3">
      <c r="A1179" t="s">
        <v>1226</v>
      </c>
    </row>
    <row r="1180" spans="1:1" x14ac:dyDescent="0.3">
      <c r="A1180" t="s">
        <v>1447</v>
      </c>
    </row>
    <row r="1181" spans="1:1" x14ac:dyDescent="0.3">
      <c r="A1181" t="s">
        <v>1444</v>
      </c>
    </row>
    <row r="1182" spans="1:1" x14ac:dyDescent="0.3">
      <c r="A1182" t="s">
        <v>1445</v>
      </c>
    </row>
    <row r="1183" spans="1:1" x14ac:dyDescent="0.3">
      <c r="A1183" t="s">
        <v>1446</v>
      </c>
    </row>
    <row r="1184" spans="1:1" x14ac:dyDescent="0.3">
      <c r="A1184" t="s">
        <v>1444</v>
      </c>
    </row>
    <row r="1185" spans="1:1" x14ac:dyDescent="0.3">
      <c r="A1185" t="s">
        <v>1446</v>
      </c>
    </row>
    <row r="1186" spans="1:1" x14ac:dyDescent="0.3">
      <c r="A1186" t="s">
        <v>1444</v>
      </c>
    </row>
    <row r="1187" spans="1:1" x14ac:dyDescent="0.3">
      <c r="A1187" t="s">
        <v>1446</v>
      </c>
    </row>
    <row r="1188" spans="1:1" x14ac:dyDescent="0.3">
      <c r="A1188" t="s">
        <v>1444</v>
      </c>
    </row>
    <row r="1189" spans="1:1" x14ac:dyDescent="0.3">
      <c r="A1189" t="s">
        <v>1446</v>
      </c>
    </row>
    <row r="1190" spans="1:1" x14ac:dyDescent="0.3">
      <c r="A1190" t="s">
        <v>1444</v>
      </c>
    </row>
    <row r="1191" spans="1:1" x14ac:dyDescent="0.3">
      <c r="A1191" t="s">
        <v>1230</v>
      </c>
    </row>
    <row r="1192" spans="1:1" x14ac:dyDescent="0.3">
      <c r="A1192" t="s">
        <v>1450</v>
      </c>
    </row>
    <row r="1193" spans="1:1" x14ac:dyDescent="0.3">
      <c r="A1193" t="s">
        <v>1451</v>
      </c>
    </row>
    <row r="1194" spans="1:1" x14ac:dyDescent="0.3">
      <c r="A1194" t="s">
        <v>1226</v>
      </c>
    </row>
    <row r="1195" spans="1:1" x14ac:dyDescent="0.3">
      <c r="A1195" t="s">
        <v>1459</v>
      </c>
    </row>
    <row r="1196" spans="1:1" x14ac:dyDescent="0.3">
      <c r="A1196" t="s">
        <v>1452</v>
      </c>
    </row>
    <row r="1197" spans="1:1" x14ac:dyDescent="0.3">
      <c r="A1197" t="s">
        <v>1448</v>
      </c>
    </row>
    <row r="1198" spans="1:1" x14ac:dyDescent="0.3">
      <c r="A1198" t="s">
        <v>1453</v>
      </c>
    </row>
    <row r="1199" spans="1:1" x14ac:dyDescent="0.3">
      <c r="A1199" t="s">
        <v>1449</v>
      </c>
    </row>
    <row r="1200" spans="1:1" x14ac:dyDescent="0.3">
      <c r="A1200" t="s">
        <v>1447</v>
      </c>
    </row>
    <row r="1201" spans="1:1" x14ac:dyDescent="0.3">
      <c r="A1201" t="s">
        <v>1445</v>
      </c>
    </row>
    <row r="1202" spans="1:1" x14ac:dyDescent="0.3">
      <c r="A1202" t="s">
        <v>1226</v>
      </c>
    </row>
    <row r="1203" spans="1:1" x14ac:dyDescent="0.3">
      <c r="A1203" t="s">
        <v>1459</v>
      </c>
    </row>
    <row r="1204" spans="1:1" x14ac:dyDescent="0.3">
      <c r="A1204" t="s">
        <v>1445</v>
      </c>
    </row>
    <row r="1205" spans="1:1" x14ac:dyDescent="0.3">
      <c r="A1205" t="s">
        <v>1226</v>
      </c>
    </row>
    <row r="1206" spans="1:1" x14ac:dyDescent="0.3">
      <c r="A1206" t="s">
        <v>1459</v>
      </c>
    </row>
    <row r="1207" spans="1:1" x14ac:dyDescent="0.3">
      <c r="A1207" t="s">
        <v>1444</v>
      </c>
    </row>
    <row r="1208" spans="1:1" x14ac:dyDescent="0.3">
      <c r="A1208" t="s">
        <v>1445</v>
      </c>
    </row>
    <row r="1209" spans="1:1" x14ac:dyDescent="0.3">
      <c r="A1209" t="s">
        <v>1448</v>
      </c>
    </row>
    <row r="1210" spans="1:1" x14ac:dyDescent="0.3">
      <c r="A1210" t="s">
        <v>1453</v>
      </c>
    </row>
    <row r="1211" spans="1:1" x14ac:dyDescent="0.3">
      <c r="A1211" t="s">
        <v>1230</v>
      </c>
    </row>
    <row r="1212" spans="1:1" x14ac:dyDescent="0.3">
      <c r="A1212" t="s">
        <v>1226</v>
      </c>
    </row>
    <row r="1213" spans="1:1" x14ac:dyDescent="0.3">
      <c r="A1213" t="s">
        <v>1447</v>
      </c>
    </row>
    <row r="1214" spans="1:1" x14ac:dyDescent="0.3">
      <c r="A1214" t="s">
        <v>1230</v>
      </c>
    </row>
    <row r="1215" spans="1:1" x14ac:dyDescent="0.3">
      <c r="A1215" t="s">
        <v>1226</v>
      </c>
    </row>
    <row r="1216" spans="1:1" x14ac:dyDescent="0.3">
      <c r="A1216" t="s">
        <v>1447</v>
      </c>
    </row>
    <row r="1217" spans="1:1" x14ac:dyDescent="0.3">
      <c r="A1217" t="s">
        <v>1444</v>
      </c>
    </row>
    <row r="1218" spans="1:1" x14ac:dyDescent="0.3">
      <c r="A1218" t="s">
        <v>1445</v>
      </c>
    </row>
    <row r="1219" spans="1:1" x14ac:dyDescent="0.3">
      <c r="A1219" t="s">
        <v>1453</v>
      </c>
    </row>
    <row r="1220" spans="1:1" x14ac:dyDescent="0.3">
      <c r="A1220" t="s">
        <v>1445</v>
      </c>
    </row>
    <row r="1221" spans="1:1" x14ac:dyDescent="0.3">
      <c r="A1221" t="s">
        <v>1448</v>
      </c>
    </row>
    <row r="1222" spans="1:1" x14ac:dyDescent="0.3">
      <c r="A1222" t="s">
        <v>1453</v>
      </c>
    </row>
    <row r="1223" spans="1:1" x14ac:dyDescent="0.3">
      <c r="A1223" t="s">
        <v>1444</v>
      </c>
    </row>
    <row r="1224" spans="1:1" x14ac:dyDescent="0.3">
      <c r="A1224" t="s">
        <v>1451</v>
      </c>
    </row>
    <row r="1225" spans="1:1" x14ac:dyDescent="0.3">
      <c r="A1225" t="s">
        <v>1444</v>
      </c>
    </row>
    <row r="1226" spans="1:1" x14ac:dyDescent="0.3">
      <c r="A1226" t="s">
        <v>1446</v>
      </c>
    </row>
    <row r="1227" spans="1:1" x14ac:dyDescent="0.3">
      <c r="A1227" t="s">
        <v>1444</v>
      </c>
    </row>
    <row r="1228" spans="1:1" x14ac:dyDescent="0.3">
      <c r="A1228" t="s">
        <v>1445</v>
      </c>
    </row>
    <row r="1229" spans="1:1" x14ac:dyDescent="0.3">
      <c r="A1229" t="s">
        <v>1230</v>
      </c>
    </row>
    <row r="1230" spans="1:1" x14ac:dyDescent="0.3">
      <c r="A1230" t="s">
        <v>1451</v>
      </c>
    </row>
    <row r="1231" spans="1:1" x14ac:dyDescent="0.3">
      <c r="A1231" t="s">
        <v>1445</v>
      </c>
    </row>
    <row r="1232" spans="1:1" x14ac:dyDescent="0.3">
      <c r="A1232" t="s">
        <v>1230</v>
      </c>
    </row>
    <row r="1233" spans="1:1" x14ac:dyDescent="0.3">
      <c r="A1233" t="s">
        <v>1448</v>
      </c>
    </row>
    <row r="1234" spans="1:1" x14ac:dyDescent="0.3">
      <c r="A1234" t="s">
        <v>1453</v>
      </c>
    </row>
    <row r="1235" spans="1:1" x14ac:dyDescent="0.3">
      <c r="A1235" t="s">
        <v>1444</v>
      </c>
    </row>
    <row r="1236" spans="1:1" x14ac:dyDescent="0.3">
      <c r="A1236" t="s">
        <v>1445</v>
      </c>
    </row>
    <row r="1237" spans="1:1" x14ac:dyDescent="0.3">
      <c r="A1237" t="s">
        <v>1444</v>
      </c>
    </row>
    <row r="1238" spans="1:1" x14ac:dyDescent="0.3">
      <c r="A1238" t="s">
        <v>1445</v>
      </c>
    </row>
    <row r="1239" spans="1:1" x14ac:dyDescent="0.3">
      <c r="A1239" t="s">
        <v>1444</v>
      </c>
    </row>
    <row r="1240" spans="1:1" x14ac:dyDescent="0.3">
      <c r="A1240" t="s">
        <v>1445</v>
      </c>
    </row>
    <row r="1241" spans="1:1" x14ac:dyDescent="0.3">
      <c r="A1241" t="s">
        <v>1446</v>
      </c>
    </row>
    <row r="1242" spans="1:1" x14ac:dyDescent="0.3">
      <c r="A1242" t="s">
        <v>1444</v>
      </c>
    </row>
    <row r="1243" spans="1:1" x14ac:dyDescent="0.3">
      <c r="A1243" t="s">
        <v>1445</v>
      </c>
    </row>
    <row r="1244" spans="1:1" x14ac:dyDescent="0.3">
      <c r="A1244" t="s">
        <v>1230</v>
      </c>
    </row>
    <row r="1245" spans="1:1" x14ac:dyDescent="0.3">
      <c r="A1245" t="s">
        <v>1450</v>
      </c>
    </row>
    <row r="1246" spans="1:1" x14ac:dyDescent="0.3">
      <c r="A1246" t="s">
        <v>1451</v>
      </c>
    </row>
    <row r="1247" spans="1:1" x14ac:dyDescent="0.3">
      <c r="A1247" t="s">
        <v>1444</v>
      </c>
    </row>
    <row r="1248" spans="1:1" x14ac:dyDescent="0.3">
      <c r="A1248" t="s">
        <v>1445</v>
      </c>
    </row>
    <row r="1249" spans="1:1" x14ac:dyDescent="0.3">
      <c r="A1249" t="s">
        <v>1453</v>
      </c>
    </row>
    <row r="1250" spans="1:1" x14ac:dyDescent="0.3">
      <c r="A1250" t="s">
        <v>1215</v>
      </c>
    </row>
    <row r="1251" spans="1:1" x14ac:dyDescent="0.3">
      <c r="A1251" t="s">
        <v>1451</v>
      </c>
    </row>
    <row r="1252" spans="1:1" x14ac:dyDescent="0.3">
      <c r="A1252" t="s">
        <v>1445</v>
      </c>
    </row>
    <row r="1253" spans="1:1" x14ac:dyDescent="0.3">
      <c r="A1253" t="s">
        <v>1452</v>
      </c>
    </row>
    <row r="1254" spans="1:1" x14ac:dyDescent="0.3">
      <c r="A1254" t="s">
        <v>1230</v>
      </c>
    </row>
    <row r="1255" spans="1:1" x14ac:dyDescent="0.3">
      <c r="A1255" t="s">
        <v>1448</v>
      </c>
    </row>
    <row r="1256" spans="1:1" x14ac:dyDescent="0.3">
      <c r="A1256" t="s">
        <v>1446</v>
      </c>
    </row>
    <row r="1257" spans="1:1" x14ac:dyDescent="0.3">
      <c r="A1257" t="s">
        <v>1226</v>
      </c>
    </row>
    <row r="1258" spans="1:1" x14ac:dyDescent="0.3">
      <c r="A1258" t="s">
        <v>1453</v>
      </c>
    </row>
    <row r="1259" spans="1:1" x14ac:dyDescent="0.3">
      <c r="A1259" t="s">
        <v>1447</v>
      </c>
    </row>
    <row r="1260" spans="1:1" x14ac:dyDescent="0.3">
      <c r="A1260" t="s">
        <v>1226</v>
      </c>
    </row>
    <row r="1261" spans="1:1" x14ac:dyDescent="0.3">
      <c r="A1261" t="s">
        <v>1453</v>
      </c>
    </row>
    <row r="1262" spans="1:1" x14ac:dyDescent="0.3">
      <c r="A1262" t="s">
        <v>1447</v>
      </c>
    </row>
    <row r="1263" spans="1:1" x14ac:dyDescent="0.3">
      <c r="A1263" t="s">
        <v>1226</v>
      </c>
    </row>
    <row r="1264" spans="1:1" x14ac:dyDescent="0.3">
      <c r="A1264" t="s">
        <v>1454</v>
      </c>
    </row>
    <row r="1265" spans="1:1" x14ac:dyDescent="0.3">
      <c r="A1265" t="s">
        <v>1446</v>
      </c>
    </row>
    <row r="1266" spans="1:1" x14ac:dyDescent="0.3">
      <c r="A1266" t="s">
        <v>1451</v>
      </c>
    </row>
    <row r="1267" spans="1:1" x14ac:dyDescent="0.3">
      <c r="A1267" t="s">
        <v>1444</v>
      </c>
    </row>
    <row r="1268" spans="1:1" x14ac:dyDescent="0.3">
      <c r="A1268" t="s">
        <v>1446</v>
      </c>
    </row>
    <row r="1269" spans="1:1" x14ac:dyDescent="0.3">
      <c r="A1269" t="s">
        <v>1451</v>
      </c>
    </row>
    <row r="1270" spans="1:1" x14ac:dyDescent="0.3">
      <c r="A1270" t="s">
        <v>1444</v>
      </c>
    </row>
    <row r="1271" spans="1:1" x14ac:dyDescent="0.3">
      <c r="A1271" t="s">
        <v>1446</v>
      </c>
    </row>
    <row r="1272" spans="1:1" x14ac:dyDescent="0.3">
      <c r="A1272" t="s">
        <v>1451</v>
      </c>
    </row>
    <row r="1273" spans="1:1" x14ac:dyDescent="0.3">
      <c r="A1273" t="s">
        <v>1444</v>
      </c>
    </row>
    <row r="1274" spans="1:1" x14ac:dyDescent="0.3">
      <c r="A1274" t="s">
        <v>1446</v>
      </c>
    </row>
    <row r="1275" spans="1:1" x14ac:dyDescent="0.3">
      <c r="A1275" t="s">
        <v>1451</v>
      </c>
    </row>
    <row r="1276" spans="1:1" x14ac:dyDescent="0.3">
      <c r="A1276" t="s">
        <v>1455</v>
      </c>
    </row>
    <row r="1277" spans="1:1" x14ac:dyDescent="0.3">
      <c r="A1277" t="s">
        <v>1230</v>
      </c>
    </row>
    <row r="1278" spans="1:1" x14ac:dyDescent="0.3">
      <c r="A1278" t="s">
        <v>1450</v>
      </c>
    </row>
    <row r="1279" spans="1:1" x14ac:dyDescent="0.3">
      <c r="A1279" t="s">
        <v>1226</v>
      </c>
    </row>
    <row r="1280" spans="1:1" x14ac:dyDescent="0.3">
      <c r="A1280" t="s">
        <v>1444</v>
      </c>
    </row>
    <row r="1281" spans="1:1" x14ac:dyDescent="0.3">
      <c r="A1281" t="s">
        <v>1445</v>
      </c>
    </row>
    <row r="1282" spans="1:1" x14ac:dyDescent="0.3">
      <c r="A1282" t="s">
        <v>1453</v>
      </c>
    </row>
    <row r="1283" spans="1:1" x14ac:dyDescent="0.3">
      <c r="A1283" t="s">
        <v>1215</v>
      </c>
    </row>
    <row r="1284" spans="1:1" x14ac:dyDescent="0.3">
      <c r="A1284" t="s">
        <v>1445</v>
      </c>
    </row>
    <row r="1285" spans="1:1" x14ac:dyDescent="0.3">
      <c r="A1285" t="s">
        <v>1454</v>
      </c>
    </row>
    <row r="1286" spans="1:1" x14ac:dyDescent="0.3">
      <c r="A1286" t="s">
        <v>1446</v>
      </c>
    </row>
    <row r="1287" spans="1:1" x14ac:dyDescent="0.3">
      <c r="A1287" t="s">
        <v>1445</v>
      </c>
    </row>
    <row r="1288" spans="1:1" x14ac:dyDescent="0.3">
      <c r="A1288" t="s">
        <v>1454</v>
      </c>
    </row>
    <row r="1289" spans="1:1" x14ac:dyDescent="0.3">
      <c r="A1289" t="s">
        <v>1446</v>
      </c>
    </row>
    <row r="1290" spans="1:1" x14ac:dyDescent="0.3">
      <c r="A1290" t="s">
        <v>1230</v>
      </c>
    </row>
    <row r="1291" spans="1:1" x14ac:dyDescent="0.3">
      <c r="A1291" t="s">
        <v>1449</v>
      </c>
    </row>
    <row r="1292" spans="1:1" x14ac:dyDescent="0.3">
      <c r="A1292" t="s">
        <v>1447</v>
      </c>
    </row>
    <row r="1293" spans="1:1" x14ac:dyDescent="0.3">
      <c r="A1293" t="s">
        <v>1230</v>
      </c>
    </row>
    <row r="1294" spans="1:1" x14ac:dyDescent="0.3">
      <c r="A1294" t="s">
        <v>1449</v>
      </c>
    </row>
    <row r="1295" spans="1:1" x14ac:dyDescent="0.3">
      <c r="A1295" t="s">
        <v>1447</v>
      </c>
    </row>
    <row r="1296" spans="1:1" x14ac:dyDescent="0.3">
      <c r="A1296" t="s">
        <v>1230</v>
      </c>
    </row>
    <row r="1297" spans="1:1" x14ac:dyDescent="0.3">
      <c r="A1297" t="s">
        <v>1449</v>
      </c>
    </row>
    <row r="1298" spans="1:1" x14ac:dyDescent="0.3">
      <c r="A1298" t="s">
        <v>1447</v>
      </c>
    </row>
    <row r="1299" spans="1:1" x14ac:dyDescent="0.3">
      <c r="A1299" t="s">
        <v>1444</v>
      </c>
    </row>
    <row r="1300" spans="1:1" x14ac:dyDescent="0.3">
      <c r="A1300" t="s">
        <v>1445</v>
      </c>
    </row>
    <row r="1301" spans="1:1" x14ac:dyDescent="0.3">
      <c r="A1301" t="s">
        <v>1446</v>
      </c>
    </row>
    <row r="1302" spans="1:1" x14ac:dyDescent="0.3">
      <c r="A1302" t="s">
        <v>1444</v>
      </c>
    </row>
    <row r="1303" spans="1:1" x14ac:dyDescent="0.3">
      <c r="A1303" t="s">
        <v>1445</v>
      </c>
    </row>
    <row r="1304" spans="1:1" x14ac:dyDescent="0.3">
      <c r="A1304" t="s">
        <v>1451</v>
      </c>
    </row>
    <row r="1305" spans="1:1" x14ac:dyDescent="0.3">
      <c r="A1305" t="s">
        <v>1444</v>
      </c>
    </row>
    <row r="1306" spans="1:1" x14ac:dyDescent="0.3">
      <c r="A1306" t="s">
        <v>1445</v>
      </c>
    </row>
    <row r="1307" spans="1:1" x14ac:dyDescent="0.3">
      <c r="A1307" t="s">
        <v>1226</v>
      </c>
    </row>
    <row r="1308" spans="1:1" x14ac:dyDescent="0.3">
      <c r="A1308" t="s">
        <v>1453</v>
      </c>
    </row>
    <row r="1309" spans="1:1" x14ac:dyDescent="0.3">
      <c r="A1309" t="s">
        <v>1230</v>
      </c>
    </row>
    <row r="1310" spans="1:1" x14ac:dyDescent="0.3">
      <c r="A1310" t="s">
        <v>1449</v>
      </c>
    </row>
    <row r="1311" spans="1:1" x14ac:dyDescent="0.3">
      <c r="A1311" t="s">
        <v>1447</v>
      </c>
    </row>
    <row r="1312" spans="1:1" x14ac:dyDescent="0.3">
      <c r="A1312" t="s">
        <v>1230</v>
      </c>
    </row>
    <row r="1313" spans="1:1" x14ac:dyDescent="0.3">
      <c r="A1313" t="s">
        <v>1449</v>
      </c>
    </row>
    <row r="1314" spans="1:1" x14ac:dyDescent="0.3">
      <c r="A1314" t="s">
        <v>1447</v>
      </c>
    </row>
    <row r="1315" spans="1:1" x14ac:dyDescent="0.3">
      <c r="A1315" t="s">
        <v>1230</v>
      </c>
    </row>
    <row r="1316" spans="1:1" x14ac:dyDescent="0.3">
      <c r="A1316" t="s">
        <v>1449</v>
      </c>
    </row>
    <row r="1317" spans="1:1" x14ac:dyDescent="0.3">
      <c r="A1317" t="s">
        <v>1447</v>
      </c>
    </row>
    <row r="1318" spans="1:1" x14ac:dyDescent="0.3">
      <c r="A1318" t="s">
        <v>1444</v>
      </c>
    </row>
    <row r="1319" spans="1:1" x14ac:dyDescent="0.3">
      <c r="A1319" t="s">
        <v>1445</v>
      </c>
    </row>
    <row r="1320" spans="1:1" x14ac:dyDescent="0.3">
      <c r="A1320" t="s">
        <v>1446</v>
      </c>
    </row>
    <row r="1321" spans="1:1" x14ac:dyDescent="0.3">
      <c r="A1321" t="s">
        <v>1444</v>
      </c>
    </row>
    <row r="1322" spans="1:1" x14ac:dyDescent="0.3">
      <c r="A1322" t="s">
        <v>1445</v>
      </c>
    </row>
    <row r="1323" spans="1:1" x14ac:dyDescent="0.3">
      <c r="A1323" t="s">
        <v>1446</v>
      </c>
    </row>
    <row r="1324" spans="1:1" x14ac:dyDescent="0.3">
      <c r="A1324" t="s">
        <v>1444</v>
      </c>
    </row>
    <row r="1325" spans="1:1" x14ac:dyDescent="0.3">
      <c r="A1325" t="s">
        <v>1445</v>
      </c>
    </row>
    <row r="1326" spans="1:1" x14ac:dyDescent="0.3">
      <c r="A1326" t="s">
        <v>1446</v>
      </c>
    </row>
    <row r="1327" spans="1:1" x14ac:dyDescent="0.3">
      <c r="A1327" t="s">
        <v>1444</v>
      </c>
    </row>
    <row r="1328" spans="1:1" x14ac:dyDescent="0.3">
      <c r="A1328" t="s">
        <v>1445</v>
      </c>
    </row>
    <row r="1329" spans="1:1" x14ac:dyDescent="0.3">
      <c r="A1329" t="s">
        <v>1226</v>
      </c>
    </row>
    <row r="1330" spans="1:1" x14ac:dyDescent="0.3">
      <c r="A1330" t="s">
        <v>1447</v>
      </c>
    </row>
    <row r="1331" spans="1:1" x14ac:dyDescent="0.3">
      <c r="A1331" t="s">
        <v>1444</v>
      </c>
    </row>
    <row r="1332" spans="1:1" x14ac:dyDescent="0.3">
      <c r="A1332" t="s">
        <v>1445</v>
      </c>
    </row>
    <row r="1333" spans="1:1" x14ac:dyDescent="0.3">
      <c r="A1333" t="s">
        <v>1444</v>
      </c>
    </row>
    <row r="1334" spans="1:1" x14ac:dyDescent="0.3">
      <c r="A1334" t="s">
        <v>1445</v>
      </c>
    </row>
    <row r="1335" spans="1:1" x14ac:dyDescent="0.3">
      <c r="A1335" t="s">
        <v>1446</v>
      </c>
    </row>
    <row r="1336" spans="1:1" x14ac:dyDescent="0.3">
      <c r="A1336" t="s">
        <v>1444</v>
      </c>
    </row>
    <row r="1337" spans="1:1" x14ac:dyDescent="0.3">
      <c r="A1337" t="s">
        <v>1451</v>
      </c>
    </row>
    <row r="1338" spans="1:1" x14ac:dyDescent="0.3">
      <c r="A1338" t="s">
        <v>1444</v>
      </c>
    </row>
    <row r="1339" spans="1:1" x14ac:dyDescent="0.3">
      <c r="A1339" t="s">
        <v>1445</v>
      </c>
    </row>
    <row r="1340" spans="1:1" x14ac:dyDescent="0.3">
      <c r="A1340" t="s">
        <v>1453</v>
      </c>
    </row>
    <row r="1341" spans="1:1" x14ac:dyDescent="0.3">
      <c r="A1341" t="s">
        <v>1446</v>
      </c>
    </row>
    <row r="1342" spans="1:1" x14ac:dyDescent="0.3">
      <c r="A1342" t="s">
        <v>1445</v>
      </c>
    </row>
    <row r="1343" spans="1:1" x14ac:dyDescent="0.3">
      <c r="A1343" t="s">
        <v>1452</v>
      </c>
    </row>
    <row r="1344" spans="1:1" x14ac:dyDescent="0.3">
      <c r="A1344" t="s">
        <v>1230</v>
      </c>
    </row>
    <row r="1345" spans="1:1" x14ac:dyDescent="0.3">
      <c r="A1345" t="s">
        <v>1448</v>
      </c>
    </row>
    <row r="1346" spans="1:1" x14ac:dyDescent="0.3">
      <c r="A1346" t="s">
        <v>1453</v>
      </c>
    </row>
    <row r="1347" spans="1:1" x14ac:dyDescent="0.3">
      <c r="A1347" t="s">
        <v>1446</v>
      </c>
    </row>
    <row r="1348" spans="1:1" x14ac:dyDescent="0.3">
      <c r="A1348" t="s">
        <v>1444</v>
      </c>
    </row>
    <row r="1349" spans="1:1" x14ac:dyDescent="0.3">
      <c r="A1349" t="s">
        <v>1445</v>
      </c>
    </row>
    <row r="1350" spans="1:1" x14ac:dyDescent="0.3">
      <c r="A1350" t="s">
        <v>1446</v>
      </c>
    </row>
    <row r="1351" spans="1:1" x14ac:dyDescent="0.3">
      <c r="A1351" t="s">
        <v>1444</v>
      </c>
    </row>
    <row r="1352" spans="1:1" x14ac:dyDescent="0.3">
      <c r="A1352" t="s">
        <v>1226</v>
      </c>
    </row>
    <row r="1353" spans="1:1" x14ac:dyDescent="0.3">
      <c r="A1353" t="s">
        <v>1457</v>
      </c>
    </row>
    <row r="1354" spans="1:1" x14ac:dyDescent="0.3">
      <c r="A1354" t="s">
        <v>1445</v>
      </c>
    </row>
    <row r="1355" spans="1:1" x14ac:dyDescent="0.3">
      <c r="A1355" t="s">
        <v>1452</v>
      </c>
    </row>
    <row r="1356" spans="1:1" x14ac:dyDescent="0.3">
      <c r="A1356" t="s">
        <v>1230</v>
      </c>
    </row>
    <row r="1357" spans="1:1" x14ac:dyDescent="0.3">
      <c r="A1357" t="s">
        <v>1448</v>
      </c>
    </row>
    <row r="1358" spans="1:1" x14ac:dyDescent="0.3">
      <c r="A1358" t="s">
        <v>1456</v>
      </c>
    </row>
    <row r="1359" spans="1:1" x14ac:dyDescent="0.3">
      <c r="A1359" t="s">
        <v>1449</v>
      </c>
    </row>
    <row r="1360" spans="1:1" x14ac:dyDescent="0.3">
      <c r="A1360" t="s">
        <v>1447</v>
      </c>
    </row>
    <row r="1361" spans="1:1" x14ac:dyDescent="0.3">
      <c r="A1361" t="s">
        <v>1444</v>
      </c>
    </row>
    <row r="1362" spans="1:1" x14ac:dyDescent="0.3">
      <c r="A1362" t="s">
        <v>1445</v>
      </c>
    </row>
    <row r="1363" spans="1:1" x14ac:dyDescent="0.3">
      <c r="A1363" t="s">
        <v>1452</v>
      </c>
    </row>
    <row r="1364" spans="1:1" x14ac:dyDescent="0.3">
      <c r="A1364" t="s">
        <v>1230</v>
      </c>
    </row>
    <row r="1365" spans="1:1" x14ac:dyDescent="0.3">
      <c r="A1365" t="s">
        <v>1448</v>
      </c>
    </row>
    <row r="1366" spans="1:1" x14ac:dyDescent="0.3">
      <c r="A1366" t="s">
        <v>1453</v>
      </c>
    </row>
    <row r="1367" spans="1:1" x14ac:dyDescent="0.3">
      <c r="A1367" t="s">
        <v>1446</v>
      </c>
    </row>
    <row r="1368" spans="1:1" x14ac:dyDescent="0.3">
      <c r="A1368" t="s">
        <v>1444</v>
      </c>
    </row>
    <row r="1369" spans="1:1" x14ac:dyDescent="0.3">
      <c r="A1369" t="s">
        <v>1445</v>
      </c>
    </row>
    <row r="1370" spans="1:1" x14ac:dyDescent="0.3">
      <c r="A1370" t="s">
        <v>1452</v>
      </c>
    </row>
    <row r="1371" spans="1:1" x14ac:dyDescent="0.3">
      <c r="A1371" t="s">
        <v>1230</v>
      </c>
    </row>
    <row r="1372" spans="1:1" x14ac:dyDescent="0.3">
      <c r="A1372" t="s">
        <v>1448</v>
      </c>
    </row>
    <row r="1373" spans="1:1" x14ac:dyDescent="0.3">
      <c r="A1373" t="s">
        <v>1453</v>
      </c>
    </row>
    <row r="1374" spans="1:1" x14ac:dyDescent="0.3">
      <c r="A1374" t="s">
        <v>1446</v>
      </c>
    </row>
    <row r="1375" spans="1:1" x14ac:dyDescent="0.3">
      <c r="A1375" t="s">
        <v>1445</v>
      </c>
    </row>
    <row r="1376" spans="1:1" x14ac:dyDescent="0.3">
      <c r="A1376" t="s">
        <v>1230</v>
      </c>
    </row>
    <row r="1377" spans="1:1" x14ac:dyDescent="0.3">
      <c r="A1377" t="s">
        <v>1446</v>
      </c>
    </row>
    <row r="1378" spans="1:1" x14ac:dyDescent="0.3">
      <c r="A1378" t="s">
        <v>1445</v>
      </c>
    </row>
    <row r="1379" spans="1:1" x14ac:dyDescent="0.3">
      <c r="A1379" t="s">
        <v>1452</v>
      </c>
    </row>
    <row r="1380" spans="1:1" x14ac:dyDescent="0.3">
      <c r="A1380" t="s">
        <v>1230</v>
      </c>
    </row>
    <row r="1381" spans="1:1" x14ac:dyDescent="0.3">
      <c r="A1381" t="s">
        <v>1448</v>
      </c>
    </row>
    <row r="1382" spans="1:1" x14ac:dyDescent="0.3">
      <c r="A1382" t="s">
        <v>1445</v>
      </c>
    </row>
    <row r="1383" spans="1:1" x14ac:dyDescent="0.3">
      <c r="A1383" t="s">
        <v>1452</v>
      </c>
    </row>
    <row r="1384" spans="1:1" x14ac:dyDescent="0.3">
      <c r="A1384" t="s">
        <v>1230</v>
      </c>
    </row>
    <row r="1385" spans="1:1" x14ac:dyDescent="0.3">
      <c r="A1385" t="s">
        <v>1448</v>
      </c>
    </row>
    <row r="1386" spans="1:1" x14ac:dyDescent="0.3">
      <c r="A1386" t="s">
        <v>1445</v>
      </c>
    </row>
    <row r="1387" spans="1:1" x14ac:dyDescent="0.3">
      <c r="A1387" t="s">
        <v>1452</v>
      </c>
    </row>
    <row r="1388" spans="1:1" x14ac:dyDescent="0.3">
      <c r="A1388" t="s">
        <v>1230</v>
      </c>
    </row>
    <row r="1389" spans="1:1" x14ac:dyDescent="0.3">
      <c r="A1389" t="s">
        <v>1448</v>
      </c>
    </row>
    <row r="1390" spans="1:1" x14ac:dyDescent="0.3">
      <c r="A1390" t="s">
        <v>1226</v>
      </c>
    </row>
    <row r="1391" spans="1:1" x14ac:dyDescent="0.3">
      <c r="A1391" t="s">
        <v>1447</v>
      </c>
    </row>
    <row r="1392" spans="1:1" x14ac:dyDescent="0.3">
      <c r="A1392" t="s">
        <v>1451</v>
      </c>
    </row>
    <row r="1393" spans="1:1" x14ac:dyDescent="0.3">
      <c r="A1393" t="s">
        <v>1444</v>
      </c>
    </row>
    <row r="1394" spans="1:1" x14ac:dyDescent="0.3">
      <c r="A1394" t="s">
        <v>1445</v>
      </c>
    </row>
    <row r="1395" spans="1:1" x14ac:dyDescent="0.3">
      <c r="A1395" t="s">
        <v>1452</v>
      </c>
    </row>
    <row r="1396" spans="1:1" x14ac:dyDescent="0.3">
      <c r="A1396" t="s">
        <v>1230</v>
      </c>
    </row>
    <row r="1397" spans="1:1" x14ac:dyDescent="0.3">
      <c r="A1397" t="s">
        <v>1448</v>
      </c>
    </row>
    <row r="1398" spans="1:1" x14ac:dyDescent="0.3">
      <c r="A1398" t="s">
        <v>1453</v>
      </c>
    </row>
    <row r="1399" spans="1:1" x14ac:dyDescent="0.3">
      <c r="A1399" t="s">
        <v>1446</v>
      </c>
    </row>
    <row r="1400" spans="1:1" x14ac:dyDescent="0.3">
      <c r="A1400" t="s">
        <v>1444</v>
      </c>
    </row>
    <row r="1401" spans="1:1" x14ac:dyDescent="0.3">
      <c r="A1401" t="s">
        <v>1445</v>
      </c>
    </row>
    <row r="1402" spans="1:1" x14ac:dyDescent="0.3">
      <c r="A1402" t="s">
        <v>1446</v>
      </c>
    </row>
    <row r="1403" spans="1:1" x14ac:dyDescent="0.3">
      <c r="A1403" t="s">
        <v>1451</v>
      </c>
    </row>
    <row r="1404" spans="1:1" x14ac:dyDescent="0.3">
      <c r="A1404" t="s">
        <v>1444</v>
      </c>
    </row>
    <row r="1405" spans="1:1" x14ac:dyDescent="0.3">
      <c r="A1405" t="s">
        <v>1230</v>
      </c>
    </row>
    <row r="1406" spans="1:1" x14ac:dyDescent="0.3">
      <c r="A1406" t="s">
        <v>1451</v>
      </c>
    </row>
    <row r="1407" spans="1:1" x14ac:dyDescent="0.3">
      <c r="A1407" t="s">
        <v>1450</v>
      </c>
    </row>
    <row r="1408" spans="1:1" x14ac:dyDescent="0.3">
      <c r="A1408" t="s">
        <v>1226</v>
      </c>
    </row>
    <row r="1409" spans="1:1" x14ac:dyDescent="0.3">
      <c r="A1409" t="s">
        <v>1447</v>
      </c>
    </row>
    <row r="1410" spans="1:1" x14ac:dyDescent="0.3">
      <c r="A1410" t="s">
        <v>1444</v>
      </c>
    </row>
    <row r="1411" spans="1:1" x14ac:dyDescent="0.3">
      <c r="A1411" t="s">
        <v>1450</v>
      </c>
    </row>
    <row r="1412" spans="1:1" x14ac:dyDescent="0.3">
      <c r="A1412" t="s">
        <v>1451</v>
      </c>
    </row>
    <row r="1413" spans="1:1" x14ac:dyDescent="0.3">
      <c r="A1413" t="s">
        <v>1444</v>
      </c>
    </row>
    <row r="1414" spans="1:1" x14ac:dyDescent="0.3">
      <c r="A1414" t="s">
        <v>1445</v>
      </c>
    </row>
    <row r="1415" spans="1:1" x14ac:dyDescent="0.3">
      <c r="A1415" t="s">
        <v>1446</v>
      </c>
    </row>
    <row r="1416" spans="1:1" x14ac:dyDescent="0.3">
      <c r="A1416" t="s">
        <v>1451</v>
      </c>
    </row>
    <row r="1417" spans="1:1" x14ac:dyDescent="0.3">
      <c r="A1417" t="s">
        <v>1445</v>
      </c>
    </row>
    <row r="1418" spans="1:1" x14ac:dyDescent="0.3">
      <c r="A1418" t="s">
        <v>1452</v>
      </c>
    </row>
    <row r="1419" spans="1:1" x14ac:dyDescent="0.3">
      <c r="A1419" t="s">
        <v>1230</v>
      </c>
    </row>
    <row r="1420" spans="1:1" x14ac:dyDescent="0.3">
      <c r="A1420" t="s">
        <v>1448</v>
      </c>
    </row>
    <row r="1421" spans="1:1" x14ac:dyDescent="0.3">
      <c r="A1421" t="s">
        <v>1451</v>
      </c>
    </row>
    <row r="1422" spans="1:1" x14ac:dyDescent="0.3">
      <c r="A1422" t="s">
        <v>1230</v>
      </c>
    </row>
    <row r="1423" spans="1:1" x14ac:dyDescent="0.3">
      <c r="A1423" t="s">
        <v>1453</v>
      </c>
    </row>
    <row r="1424" spans="1:1" x14ac:dyDescent="0.3">
      <c r="A1424" t="s">
        <v>1447</v>
      </c>
    </row>
    <row r="1425" spans="1:1" x14ac:dyDescent="0.3">
      <c r="A1425" t="s">
        <v>1230</v>
      </c>
    </row>
    <row r="1426" spans="1:1" x14ac:dyDescent="0.3">
      <c r="A1426" t="s">
        <v>1453</v>
      </c>
    </row>
    <row r="1427" spans="1:1" x14ac:dyDescent="0.3">
      <c r="A1427" t="s">
        <v>1447</v>
      </c>
    </row>
    <row r="1428" spans="1:1" x14ac:dyDescent="0.3">
      <c r="A1428" t="s">
        <v>1444</v>
      </c>
    </row>
    <row r="1429" spans="1:1" x14ac:dyDescent="0.3">
      <c r="A1429" t="s">
        <v>1450</v>
      </c>
    </row>
    <row r="1430" spans="1:1" x14ac:dyDescent="0.3">
      <c r="A1430" t="s">
        <v>1226</v>
      </c>
    </row>
    <row r="1431" spans="1:1" x14ac:dyDescent="0.3">
      <c r="A1431" t="s">
        <v>1444</v>
      </c>
    </row>
    <row r="1432" spans="1:1" x14ac:dyDescent="0.3">
      <c r="A1432" t="s">
        <v>1445</v>
      </c>
    </row>
    <row r="1433" spans="1:1" x14ac:dyDescent="0.3">
      <c r="A1433" t="s">
        <v>1452</v>
      </c>
    </row>
    <row r="1434" spans="1:1" x14ac:dyDescent="0.3">
      <c r="A1434" t="s">
        <v>1230</v>
      </c>
    </row>
    <row r="1435" spans="1:1" x14ac:dyDescent="0.3">
      <c r="A1435" t="s">
        <v>1450</v>
      </c>
    </row>
    <row r="1436" spans="1:1" x14ac:dyDescent="0.3">
      <c r="A1436" t="s">
        <v>1448</v>
      </c>
    </row>
    <row r="1437" spans="1:1" x14ac:dyDescent="0.3">
      <c r="A1437" t="s">
        <v>1446</v>
      </c>
    </row>
    <row r="1438" spans="1:1" x14ac:dyDescent="0.3">
      <c r="A1438" t="s">
        <v>1444</v>
      </c>
    </row>
    <row r="1439" spans="1:1" x14ac:dyDescent="0.3">
      <c r="A1439" t="s">
        <v>1446</v>
      </c>
    </row>
    <row r="1440" spans="1:1" x14ac:dyDescent="0.3">
      <c r="A1440" t="s">
        <v>1445</v>
      </c>
    </row>
    <row r="1441" spans="1:1" x14ac:dyDescent="0.3">
      <c r="A1441" t="s">
        <v>1448</v>
      </c>
    </row>
    <row r="1442" spans="1:1" x14ac:dyDescent="0.3">
      <c r="A1442" t="s">
        <v>1453</v>
      </c>
    </row>
    <row r="1443" spans="1:1" x14ac:dyDescent="0.3">
      <c r="A1443" t="s">
        <v>1226</v>
      </c>
    </row>
    <row r="1444" spans="1:1" x14ac:dyDescent="0.3">
      <c r="A1444" t="s">
        <v>1447</v>
      </c>
    </row>
    <row r="1445" spans="1:1" x14ac:dyDescent="0.3">
      <c r="A1445" t="s">
        <v>1451</v>
      </c>
    </row>
    <row r="1446" spans="1:1" x14ac:dyDescent="0.3">
      <c r="A1446" t="s">
        <v>1230</v>
      </c>
    </row>
    <row r="1447" spans="1:1" x14ac:dyDescent="0.3">
      <c r="A1447" t="s">
        <v>1447</v>
      </c>
    </row>
    <row r="1448" spans="1:1" x14ac:dyDescent="0.3">
      <c r="A1448" t="s">
        <v>1444</v>
      </c>
    </row>
    <row r="1449" spans="1:1" x14ac:dyDescent="0.3">
      <c r="A1449" t="s">
        <v>1445</v>
      </c>
    </row>
    <row r="1450" spans="1:1" x14ac:dyDescent="0.3">
      <c r="A1450" t="s">
        <v>1446</v>
      </c>
    </row>
    <row r="1451" spans="1:1" x14ac:dyDescent="0.3">
      <c r="A1451" t="s">
        <v>1444</v>
      </c>
    </row>
    <row r="1452" spans="1:1" x14ac:dyDescent="0.3">
      <c r="A1452" t="s">
        <v>1445</v>
      </c>
    </row>
    <row r="1453" spans="1:1" x14ac:dyDescent="0.3">
      <c r="A1453" t="s">
        <v>1446</v>
      </c>
    </row>
    <row r="1454" spans="1:1" x14ac:dyDescent="0.3">
      <c r="A1454" t="s">
        <v>1444</v>
      </c>
    </row>
    <row r="1455" spans="1:1" x14ac:dyDescent="0.3">
      <c r="A1455" t="s">
        <v>1445</v>
      </c>
    </row>
    <row r="1456" spans="1:1" x14ac:dyDescent="0.3">
      <c r="A1456" t="s">
        <v>1446</v>
      </c>
    </row>
    <row r="1457" spans="1:1" x14ac:dyDescent="0.3">
      <c r="A1457" t="s">
        <v>1230</v>
      </c>
    </row>
    <row r="1458" spans="1:1" x14ac:dyDescent="0.3">
      <c r="A1458" t="s">
        <v>1447</v>
      </c>
    </row>
    <row r="1459" spans="1:1" x14ac:dyDescent="0.3">
      <c r="A1459" t="s">
        <v>1226</v>
      </c>
    </row>
    <row r="1460" spans="1:1" x14ac:dyDescent="0.3">
      <c r="A1460" t="s">
        <v>1454</v>
      </c>
    </row>
    <row r="1461" spans="1:1" x14ac:dyDescent="0.3">
      <c r="A1461" t="s">
        <v>1451</v>
      </c>
    </row>
    <row r="1462" spans="1:1" x14ac:dyDescent="0.3">
      <c r="A1462" t="s">
        <v>1226</v>
      </c>
    </row>
    <row r="1463" spans="1:1" x14ac:dyDescent="0.3">
      <c r="A1463" t="s">
        <v>1454</v>
      </c>
    </row>
    <row r="1464" spans="1:1" x14ac:dyDescent="0.3">
      <c r="A1464" t="s">
        <v>1451</v>
      </c>
    </row>
    <row r="1465" spans="1:1" x14ac:dyDescent="0.3">
      <c r="A1465" t="s">
        <v>1444</v>
      </c>
    </row>
    <row r="1466" spans="1:1" x14ac:dyDescent="0.3">
      <c r="A1466" t="s">
        <v>1445</v>
      </c>
    </row>
    <row r="1467" spans="1:1" x14ac:dyDescent="0.3">
      <c r="A1467" t="s">
        <v>1446</v>
      </c>
    </row>
    <row r="1468" spans="1:1" x14ac:dyDescent="0.3">
      <c r="A1468" t="s">
        <v>1451</v>
      </c>
    </row>
    <row r="1469" spans="1:1" x14ac:dyDescent="0.3">
      <c r="A1469" t="s">
        <v>1230</v>
      </c>
    </row>
    <row r="1470" spans="1:1" x14ac:dyDescent="0.3">
      <c r="A1470" t="s">
        <v>1226</v>
      </c>
    </row>
    <row r="1471" spans="1:1" x14ac:dyDescent="0.3">
      <c r="A1471" t="s">
        <v>1447</v>
      </c>
    </row>
    <row r="1472" spans="1:1" x14ac:dyDescent="0.3">
      <c r="A1472" t="s">
        <v>1444</v>
      </c>
    </row>
    <row r="1473" spans="1:1" x14ac:dyDescent="0.3">
      <c r="A1473" t="s">
        <v>1445</v>
      </c>
    </row>
    <row r="1474" spans="1:1" x14ac:dyDescent="0.3">
      <c r="A1474" t="s">
        <v>1230</v>
      </c>
    </row>
    <row r="1475" spans="1:1" x14ac:dyDescent="0.3">
      <c r="A1475" t="s">
        <v>1453</v>
      </c>
    </row>
    <row r="1476" spans="1:1" x14ac:dyDescent="0.3">
      <c r="A1476" t="s">
        <v>1444</v>
      </c>
    </row>
    <row r="1477" spans="1:1" x14ac:dyDescent="0.3">
      <c r="A1477" t="s">
        <v>1445</v>
      </c>
    </row>
    <row r="1478" spans="1:1" x14ac:dyDescent="0.3">
      <c r="A1478" t="s">
        <v>1230</v>
      </c>
    </row>
    <row r="1479" spans="1:1" x14ac:dyDescent="0.3">
      <c r="A1479" t="s">
        <v>1453</v>
      </c>
    </row>
    <row r="1480" spans="1:1" x14ac:dyDescent="0.3">
      <c r="A1480" t="s">
        <v>1444</v>
      </c>
    </row>
    <row r="1481" spans="1:1" x14ac:dyDescent="0.3">
      <c r="A1481" t="s">
        <v>1445</v>
      </c>
    </row>
    <row r="1482" spans="1:1" x14ac:dyDescent="0.3">
      <c r="A1482" t="s">
        <v>1451</v>
      </c>
    </row>
    <row r="1483" spans="1:1" x14ac:dyDescent="0.3">
      <c r="A1483" t="s">
        <v>1215</v>
      </c>
    </row>
    <row r="1484" spans="1:1" x14ac:dyDescent="0.3">
      <c r="A1484" t="s">
        <v>1454</v>
      </c>
    </row>
    <row r="1485" spans="1:1" x14ac:dyDescent="0.3">
      <c r="A1485" t="s">
        <v>1451</v>
      </c>
    </row>
    <row r="1486" spans="1:1" x14ac:dyDescent="0.3">
      <c r="A1486" t="s">
        <v>1445</v>
      </c>
    </row>
    <row r="1487" spans="1:1" x14ac:dyDescent="0.3">
      <c r="A1487" t="s">
        <v>1452</v>
      </c>
    </row>
    <row r="1488" spans="1:1" x14ac:dyDescent="0.3">
      <c r="A1488" t="s">
        <v>1230</v>
      </c>
    </row>
    <row r="1489" spans="1:1" x14ac:dyDescent="0.3">
      <c r="A1489" t="s">
        <v>1448</v>
      </c>
    </row>
    <row r="1490" spans="1:1" x14ac:dyDescent="0.3">
      <c r="A1490" t="s">
        <v>1453</v>
      </c>
    </row>
    <row r="1491" spans="1:1" x14ac:dyDescent="0.3">
      <c r="A1491" t="s">
        <v>1456</v>
      </c>
    </row>
    <row r="1492" spans="1:1" x14ac:dyDescent="0.3">
      <c r="A1492" t="s">
        <v>1449</v>
      </c>
    </row>
    <row r="1493" spans="1:1" x14ac:dyDescent="0.3">
      <c r="A1493" t="s">
        <v>1445</v>
      </c>
    </row>
    <row r="1494" spans="1:1" x14ac:dyDescent="0.3">
      <c r="A1494" t="s">
        <v>1452</v>
      </c>
    </row>
    <row r="1495" spans="1:1" x14ac:dyDescent="0.3">
      <c r="A1495" t="s">
        <v>1230</v>
      </c>
    </row>
    <row r="1496" spans="1:1" x14ac:dyDescent="0.3">
      <c r="A1496" t="s">
        <v>1448</v>
      </c>
    </row>
    <row r="1497" spans="1:1" x14ac:dyDescent="0.3">
      <c r="A1497" t="s">
        <v>1453</v>
      </c>
    </row>
    <row r="1498" spans="1:1" x14ac:dyDescent="0.3">
      <c r="A1498" t="s">
        <v>1456</v>
      </c>
    </row>
    <row r="1499" spans="1:1" x14ac:dyDescent="0.3">
      <c r="A1499" t="s">
        <v>1449</v>
      </c>
    </row>
    <row r="1500" spans="1:1" x14ac:dyDescent="0.3">
      <c r="A1500" t="s">
        <v>1230</v>
      </c>
    </row>
    <row r="1501" spans="1:1" x14ac:dyDescent="0.3">
      <c r="A1501" t="s">
        <v>1226</v>
      </c>
    </row>
    <row r="1502" spans="1:1" x14ac:dyDescent="0.3">
      <c r="A1502" t="s">
        <v>1447</v>
      </c>
    </row>
    <row r="1503" spans="1:1" x14ac:dyDescent="0.3">
      <c r="A1503" t="s">
        <v>1445</v>
      </c>
    </row>
    <row r="1504" spans="1:1" x14ac:dyDescent="0.3">
      <c r="A1504" t="s">
        <v>1452</v>
      </c>
    </row>
    <row r="1505" spans="1:1" x14ac:dyDescent="0.3">
      <c r="A1505" t="s">
        <v>1230</v>
      </c>
    </row>
    <row r="1506" spans="1:1" x14ac:dyDescent="0.3">
      <c r="A1506" t="s">
        <v>1448</v>
      </c>
    </row>
    <row r="1507" spans="1:1" x14ac:dyDescent="0.3">
      <c r="A1507" t="s">
        <v>1445</v>
      </c>
    </row>
    <row r="1508" spans="1:1" x14ac:dyDescent="0.3">
      <c r="A1508" t="s">
        <v>1230</v>
      </c>
    </row>
    <row r="1509" spans="1:1" x14ac:dyDescent="0.3">
      <c r="A1509" t="s">
        <v>1448</v>
      </c>
    </row>
    <row r="1510" spans="1:1" x14ac:dyDescent="0.3">
      <c r="A1510" t="s">
        <v>1453</v>
      </c>
    </row>
    <row r="1511" spans="1:1" x14ac:dyDescent="0.3">
      <c r="A1511" t="s">
        <v>1450</v>
      </c>
    </row>
    <row r="1512" spans="1:1" x14ac:dyDescent="0.3">
      <c r="A1512" t="s">
        <v>1451</v>
      </c>
    </row>
    <row r="1513" spans="1:1" x14ac:dyDescent="0.3">
      <c r="A1513" t="s">
        <v>1444</v>
      </c>
    </row>
    <row r="1514" spans="1:1" x14ac:dyDescent="0.3">
      <c r="A1514" t="s">
        <v>1445</v>
      </c>
    </row>
    <row r="1515" spans="1:1" x14ac:dyDescent="0.3">
      <c r="A1515" t="s">
        <v>1446</v>
      </c>
    </row>
    <row r="1516" spans="1:1" x14ac:dyDescent="0.3">
      <c r="A1516" t="s">
        <v>1451</v>
      </c>
    </row>
    <row r="1519" spans="1:1" x14ac:dyDescent="0.3">
      <c r="A1519" t="s">
        <v>1444</v>
      </c>
    </row>
    <row r="1520" spans="1:1" x14ac:dyDescent="0.3">
      <c r="A1520" t="s">
        <v>1445</v>
      </c>
    </row>
    <row r="1521" spans="1:1" x14ac:dyDescent="0.3">
      <c r="A1521" t="s">
        <v>1451</v>
      </c>
    </row>
    <row r="1522" spans="1:1" x14ac:dyDescent="0.3">
      <c r="A1522" t="s">
        <v>1444</v>
      </c>
    </row>
    <row r="1523" spans="1:1" x14ac:dyDescent="0.3">
      <c r="A1523" t="s">
        <v>1445</v>
      </c>
    </row>
    <row r="1524" spans="1:1" x14ac:dyDescent="0.3">
      <c r="A1524" t="s">
        <v>1451</v>
      </c>
    </row>
    <row r="1525" spans="1:1" x14ac:dyDescent="0.3">
      <c r="A1525" t="s">
        <v>1444</v>
      </c>
    </row>
    <row r="1526" spans="1:1" x14ac:dyDescent="0.3">
      <c r="A1526" t="s">
        <v>1450</v>
      </c>
    </row>
    <row r="1527" spans="1:1" x14ac:dyDescent="0.3">
      <c r="A1527" t="s">
        <v>1451</v>
      </c>
    </row>
    <row r="1528" spans="1:1" x14ac:dyDescent="0.3">
      <c r="A1528" t="s">
        <v>1444</v>
      </c>
    </row>
    <row r="1529" spans="1:1" x14ac:dyDescent="0.3">
      <c r="A1529" t="s">
        <v>1445</v>
      </c>
    </row>
    <row r="1530" spans="1:1" x14ac:dyDescent="0.3">
      <c r="A1530" t="s">
        <v>1226</v>
      </c>
    </row>
    <row r="1531" spans="1:1" x14ac:dyDescent="0.3">
      <c r="A1531" t="s">
        <v>1444</v>
      </c>
    </row>
    <row r="1532" spans="1:1" x14ac:dyDescent="0.3">
      <c r="A1532" t="s">
        <v>1226</v>
      </c>
    </row>
    <row r="1533" spans="1:1" x14ac:dyDescent="0.3">
      <c r="A1533" t="s">
        <v>1448</v>
      </c>
    </row>
    <row r="1534" spans="1:1" x14ac:dyDescent="0.3">
      <c r="A1534" t="s">
        <v>1458</v>
      </c>
    </row>
    <row r="1535" spans="1:1" x14ac:dyDescent="0.3">
      <c r="A1535" t="s">
        <v>1444</v>
      </c>
    </row>
    <row r="1536" spans="1:1" x14ac:dyDescent="0.3">
      <c r="A1536" t="s">
        <v>1226</v>
      </c>
    </row>
    <row r="1537" spans="1:1" x14ac:dyDescent="0.3">
      <c r="A1537" t="s">
        <v>1448</v>
      </c>
    </row>
    <row r="1538" spans="1:1" x14ac:dyDescent="0.3">
      <c r="A1538" t="s">
        <v>1458</v>
      </c>
    </row>
    <row r="1539" spans="1:1" x14ac:dyDescent="0.3">
      <c r="A1539" t="s">
        <v>1445</v>
      </c>
    </row>
    <row r="1540" spans="1:1" x14ac:dyDescent="0.3">
      <c r="A1540" t="s">
        <v>1452</v>
      </c>
    </row>
    <row r="1541" spans="1:1" x14ac:dyDescent="0.3">
      <c r="A1541" t="s">
        <v>1230</v>
      </c>
    </row>
    <row r="1542" spans="1:1" x14ac:dyDescent="0.3">
      <c r="A1542" t="s">
        <v>1448</v>
      </c>
    </row>
    <row r="1543" spans="1:1" x14ac:dyDescent="0.3">
      <c r="A1543" t="s">
        <v>1453</v>
      </c>
    </row>
    <row r="1544" spans="1:1" x14ac:dyDescent="0.3">
      <c r="A1544" t="s">
        <v>1215</v>
      </c>
    </row>
    <row r="1545" spans="1:1" x14ac:dyDescent="0.3">
      <c r="A1545" t="s">
        <v>1447</v>
      </c>
    </row>
    <row r="1546" spans="1:1" x14ac:dyDescent="0.3">
      <c r="A1546" t="s">
        <v>1444</v>
      </c>
    </row>
    <row r="1547" spans="1:1" x14ac:dyDescent="0.3">
      <c r="A1547" t="s">
        <v>1450</v>
      </c>
    </row>
    <row r="1548" spans="1:1" x14ac:dyDescent="0.3">
      <c r="A1548" t="s">
        <v>1454</v>
      </c>
    </row>
    <row r="1549" spans="1:1" x14ac:dyDescent="0.3">
      <c r="A1549" t="s">
        <v>1446</v>
      </c>
    </row>
    <row r="1550" spans="1:1" x14ac:dyDescent="0.3">
      <c r="A1550" t="s">
        <v>1451</v>
      </c>
    </row>
    <row r="1551" spans="1:1" x14ac:dyDescent="0.3">
      <c r="A1551" t="s">
        <v>1444</v>
      </c>
    </row>
    <row r="1552" spans="1:1" x14ac:dyDescent="0.3">
      <c r="A1552" t="s">
        <v>1450</v>
      </c>
    </row>
    <row r="1553" spans="1:1" x14ac:dyDescent="0.3">
      <c r="A1553" t="s">
        <v>1454</v>
      </c>
    </row>
    <row r="1554" spans="1:1" x14ac:dyDescent="0.3">
      <c r="A1554" t="s">
        <v>1446</v>
      </c>
    </row>
    <row r="1555" spans="1:1" x14ac:dyDescent="0.3">
      <c r="A1555" t="s">
        <v>1451</v>
      </c>
    </row>
    <row r="1556" spans="1:1" x14ac:dyDescent="0.3">
      <c r="A1556" t="s">
        <v>1444</v>
      </c>
    </row>
    <row r="1557" spans="1:1" x14ac:dyDescent="0.3">
      <c r="A1557" t="s">
        <v>1450</v>
      </c>
    </row>
    <row r="1558" spans="1:1" x14ac:dyDescent="0.3">
      <c r="A1558" t="s">
        <v>1454</v>
      </c>
    </row>
    <row r="1559" spans="1:1" x14ac:dyDescent="0.3">
      <c r="A1559" t="s">
        <v>1446</v>
      </c>
    </row>
    <row r="1560" spans="1:1" x14ac:dyDescent="0.3">
      <c r="A1560" t="s">
        <v>1451</v>
      </c>
    </row>
    <row r="1561" spans="1:1" x14ac:dyDescent="0.3">
      <c r="A1561" t="s">
        <v>1444</v>
      </c>
    </row>
    <row r="1562" spans="1:1" x14ac:dyDescent="0.3">
      <c r="A1562" t="s">
        <v>1445</v>
      </c>
    </row>
    <row r="1563" spans="1:1" x14ac:dyDescent="0.3">
      <c r="A1563" t="s">
        <v>1226</v>
      </c>
    </row>
    <row r="1564" spans="1:1" x14ac:dyDescent="0.3">
      <c r="A1564" t="s">
        <v>1453</v>
      </c>
    </row>
    <row r="1565" spans="1:1" x14ac:dyDescent="0.3">
      <c r="A1565" t="s">
        <v>1447</v>
      </c>
    </row>
    <row r="1566" spans="1:1" x14ac:dyDescent="0.3">
      <c r="A1566" t="s">
        <v>1226</v>
      </c>
    </row>
    <row r="1567" spans="1:1" x14ac:dyDescent="0.3">
      <c r="A1567" t="s">
        <v>1226</v>
      </c>
    </row>
    <row r="1568" spans="1:1" x14ac:dyDescent="0.3">
      <c r="A1568" t="s">
        <v>1226</v>
      </c>
    </row>
    <row r="1569" spans="1:1" x14ac:dyDescent="0.3">
      <c r="A1569" t="s">
        <v>1226</v>
      </c>
    </row>
    <row r="1570" spans="1:1" x14ac:dyDescent="0.3">
      <c r="A1570" t="s">
        <v>1447</v>
      </c>
    </row>
    <row r="1571" spans="1:1" x14ac:dyDescent="0.3">
      <c r="A1571" t="s">
        <v>1445</v>
      </c>
    </row>
    <row r="1572" spans="1:1" x14ac:dyDescent="0.3">
      <c r="A1572" t="s">
        <v>1448</v>
      </c>
    </row>
    <row r="1573" spans="1:1" x14ac:dyDescent="0.3">
      <c r="A1573" t="s">
        <v>1453</v>
      </c>
    </row>
    <row r="1574" spans="1:1" x14ac:dyDescent="0.3">
      <c r="A1574" t="s">
        <v>1444</v>
      </c>
    </row>
    <row r="1575" spans="1:1" x14ac:dyDescent="0.3">
      <c r="A1575" t="s">
        <v>1454</v>
      </c>
    </row>
    <row r="1576" spans="1:1" x14ac:dyDescent="0.3">
      <c r="A1576" t="s">
        <v>1446</v>
      </c>
    </row>
    <row r="1577" spans="1:1" x14ac:dyDescent="0.3">
      <c r="A1577" t="s">
        <v>1451</v>
      </c>
    </row>
    <row r="1578" spans="1:1" x14ac:dyDescent="0.3">
      <c r="A1578" t="s">
        <v>1226</v>
      </c>
    </row>
    <row r="1579" spans="1:1" x14ac:dyDescent="0.3">
      <c r="A1579" t="s">
        <v>1454</v>
      </c>
    </row>
    <row r="1580" spans="1:1" x14ac:dyDescent="0.3">
      <c r="A1580" t="s">
        <v>1451</v>
      </c>
    </row>
    <row r="1581" spans="1:1" x14ac:dyDescent="0.3">
      <c r="A1581" t="s">
        <v>1450</v>
      </c>
    </row>
    <row r="1582" spans="1:1" x14ac:dyDescent="0.3">
      <c r="A1582" t="s">
        <v>1226</v>
      </c>
    </row>
    <row r="1583" spans="1:1" x14ac:dyDescent="0.3">
      <c r="A1583" t="s">
        <v>1454</v>
      </c>
    </row>
    <row r="1584" spans="1:1" x14ac:dyDescent="0.3">
      <c r="A1584" t="s">
        <v>1444</v>
      </c>
    </row>
    <row r="1585" spans="1:1" x14ac:dyDescent="0.3">
      <c r="A1585" t="s">
        <v>1446</v>
      </c>
    </row>
    <row r="1586" spans="1:1" x14ac:dyDescent="0.3">
      <c r="A1586" t="s">
        <v>1444</v>
      </c>
    </row>
    <row r="1587" spans="1:1" x14ac:dyDescent="0.3">
      <c r="A1587" t="s">
        <v>1445</v>
      </c>
    </row>
    <row r="1588" spans="1:1" x14ac:dyDescent="0.3">
      <c r="A1588" t="s">
        <v>1452</v>
      </c>
    </row>
    <row r="1589" spans="1:1" x14ac:dyDescent="0.3">
      <c r="A1589" t="s">
        <v>1230</v>
      </c>
    </row>
    <row r="1590" spans="1:1" x14ac:dyDescent="0.3">
      <c r="A1590" t="s">
        <v>1448</v>
      </c>
    </row>
    <row r="1591" spans="1:1" x14ac:dyDescent="0.3">
      <c r="A1591" t="s">
        <v>1444</v>
      </c>
    </row>
    <row r="1592" spans="1:1" x14ac:dyDescent="0.3">
      <c r="A1592" t="s">
        <v>1445</v>
      </c>
    </row>
    <row r="1593" spans="1:1" x14ac:dyDescent="0.3">
      <c r="A1593" t="s">
        <v>1452</v>
      </c>
    </row>
    <row r="1594" spans="1:1" x14ac:dyDescent="0.3">
      <c r="A1594" t="s">
        <v>1230</v>
      </c>
    </row>
    <row r="1595" spans="1:1" x14ac:dyDescent="0.3">
      <c r="A1595" t="s">
        <v>1448</v>
      </c>
    </row>
    <row r="1596" spans="1:1" x14ac:dyDescent="0.3">
      <c r="A1596" t="s">
        <v>1455</v>
      </c>
    </row>
    <row r="1597" spans="1:1" x14ac:dyDescent="0.3">
      <c r="A1597" t="s">
        <v>1450</v>
      </c>
    </row>
    <row r="1598" spans="1:1" x14ac:dyDescent="0.3">
      <c r="A1598" t="s">
        <v>1226</v>
      </c>
    </row>
    <row r="1599" spans="1:1" x14ac:dyDescent="0.3">
      <c r="A1599" t="s">
        <v>1450</v>
      </c>
    </row>
    <row r="1600" spans="1:1" x14ac:dyDescent="0.3">
      <c r="A1600" t="s">
        <v>1454</v>
      </c>
    </row>
    <row r="1601" spans="1:1" x14ac:dyDescent="0.3">
      <c r="A1601" t="s">
        <v>1451</v>
      </c>
    </row>
    <row r="1602" spans="1:1" x14ac:dyDescent="0.3">
      <c r="A1602" t="s">
        <v>1450</v>
      </c>
    </row>
    <row r="1603" spans="1:1" x14ac:dyDescent="0.3">
      <c r="A1603" t="s">
        <v>1226</v>
      </c>
    </row>
    <row r="1604" spans="1:1" x14ac:dyDescent="0.3">
      <c r="A1604" t="s">
        <v>1451</v>
      </c>
    </row>
    <row r="1605" spans="1:1" x14ac:dyDescent="0.3">
      <c r="A1605" t="s">
        <v>1444</v>
      </c>
    </row>
    <row r="1606" spans="1:1" x14ac:dyDescent="0.3">
      <c r="A1606" t="s">
        <v>1230</v>
      </c>
    </row>
    <row r="1607" spans="1:1" x14ac:dyDescent="0.3">
      <c r="A1607" t="s">
        <v>1450</v>
      </c>
    </row>
    <row r="1608" spans="1:1" x14ac:dyDescent="0.3">
      <c r="A1608" t="s">
        <v>1453</v>
      </c>
    </row>
    <row r="1609" spans="1:1" x14ac:dyDescent="0.3">
      <c r="A1609" t="s">
        <v>1445</v>
      </c>
    </row>
    <row r="1610" spans="1:1" x14ac:dyDescent="0.3">
      <c r="A1610" t="s">
        <v>1230</v>
      </c>
    </row>
    <row r="1611" spans="1:1" x14ac:dyDescent="0.3">
      <c r="A1611" t="s">
        <v>1450</v>
      </c>
    </row>
    <row r="1612" spans="1:1" x14ac:dyDescent="0.3">
      <c r="A1612" t="s">
        <v>1226</v>
      </c>
    </row>
    <row r="1613" spans="1:1" x14ac:dyDescent="0.3">
      <c r="A1613" t="s">
        <v>1448</v>
      </c>
    </row>
    <row r="1614" spans="1:1" x14ac:dyDescent="0.3">
      <c r="A1614" t="s">
        <v>1453</v>
      </c>
    </row>
    <row r="1615" spans="1:1" x14ac:dyDescent="0.3">
      <c r="A1615" t="s">
        <v>1444</v>
      </c>
    </row>
    <row r="1616" spans="1:1" x14ac:dyDescent="0.3">
      <c r="A1616" t="s">
        <v>1445</v>
      </c>
    </row>
    <row r="1617" spans="1:1" x14ac:dyDescent="0.3">
      <c r="A1617" t="s">
        <v>1451</v>
      </c>
    </row>
    <row r="1618" spans="1:1" x14ac:dyDescent="0.3">
      <c r="A1618" t="s">
        <v>1445</v>
      </c>
    </row>
    <row r="1619" spans="1:1" x14ac:dyDescent="0.3">
      <c r="A1619" t="s">
        <v>1452</v>
      </c>
    </row>
    <row r="1620" spans="1:1" x14ac:dyDescent="0.3">
      <c r="A1620" t="s">
        <v>1226</v>
      </c>
    </row>
    <row r="1621" spans="1:1" x14ac:dyDescent="0.3">
      <c r="A1621" t="s">
        <v>1448</v>
      </c>
    </row>
    <row r="1622" spans="1:1" x14ac:dyDescent="0.3">
      <c r="A1622" t="s">
        <v>1453</v>
      </c>
    </row>
    <row r="1623" spans="1:1" x14ac:dyDescent="0.3">
      <c r="A1623" t="s">
        <v>1445</v>
      </c>
    </row>
    <row r="1624" spans="1:1" x14ac:dyDescent="0.3">
      <c r="A1624" t="s">
        <v>1230</v>
      </c>
    </row>
    <row r="1625" spans="1:1" x14ac:dyDescent="0.3">
      <c r="A1625" t="s">
        <v>1448</v>
      </c>
    </row>
    <row r="1626" spans="1:1" x14ac:dyDescent="0.3">
      <c r="A1626" t="s">
        <v>1453</v>
      </c>
    </row>
    <row r="1627" spans="1:1" x14ac:dyDescent="0.3">
      <c r="A1627" t="s">
        <v>1449</v>
      </c>
    </row>
    <row r="1628" spans="1:1" x14ac:dyDescent="0.3">
      <c r="A1628" t="s">
        <v>1445</v>
      </c>
    </row>
    <row r="1629" spans="1:1" x14ac:dyDescent="0.3">
      <c r="A1629" t="s">
        <v>1230</v>
      </c>
    </row>
    <row r="1630" spans="1:1" x14ac:dyDescent="0.3">
      <c r="A1630" t="s">
        <v>1448</v>
      </c>
    </row>
    <row r="1631" spans="1:1" x14ac:dyDescent="0.3">
      <c r="A1631" t="s">
        <v>1453</v>
      </c>
    </row>
    <row r="1632" spans="1:1" x14ac:dyDescent="0.3">
      <c r="A1632" t="s">
        <v>1449</v>
      </c>
    </row>
    <row r="1633" spans="1:1" x14ac:dyDescent="0.3">
      <c r="A1633" t="s">
        <v>1445</v>
      </c>
    </row>
    <row r="1634" spans="1:1" x14ac:dyDescent="0.3">
      <c r="A1634" t="s">
        <v>1452</v>
      </c>
    </row>
    <row r="1635" spans="1:1" x14ac:dyDescent="0.3">
      <c r="A1635" t="s">
        <v>1230</v>
      </c>
    </row>
    <row r="1636" spans="1:1" x14ac:dyDescent="0.3">
      <c r="A1636" t="s">
        <v>1226</v>
      </c>
    </row>
    <row r="1637" spans="1:1" x14ac:dyDescent="0.3">
      <c r="A1637" t="s">
        <v>1448</v>
      </c>
    </row>
    <row r="1638" spans="1:1" x14ac:dyDescent="0.3">
      <c r="A1638" t="s">
        <v>1453</v>
      </c>
    </row>
    <row r="1639" spans="1:1" x14ac:dyDescent="0.3">
      <c r="A1639" t="s">
        <v>1449</v>
      </c>
    </row>
    <row r="1640" spans="1:1" x14ac:dyDescent="0.3">
      <c r="A1640" t="s">
        <v>1444</v>
      </c>
    </row>
    <row r="1641" spans="1:1" x14ac:dyDescent="0.3">
      <c r="A1641" t="s">
        <v>1454</v>
      </c>
    </row>
    <row r="1642" spans="1:1" x14ac:dyDescent="0.3">
      <c r="A1642" t="s">
        <v>1446</v>
      </c>
    </row>
    <row r="1643" spans="1:1" x14ac:dyDescent="0.3">
      <c r="A1643" t="s">
        <v>1451</v>
      </c>
    </row>
    <row r="1644" spans="1:1" x14ac:dyDescent="0.3">
      <c r="A1644" t="s">
        <v>1445</v>
      </c>
    </row>
    <row r="1645" spans="1:1" x14ac:dyDescent="0.3">
      <c r="A1645" t="s">
        <v>1452</v>
      </c>
    </row>
    <row r="1646" spans="1:1" x14ac:dyDescent="0.3">
      <c r="A1646" t="s">
        <v>1230</v>
      </c>
    </row>
    <row r="1647" spans="1:1" x14ac:dyDescent="0.3">
      <c r="A1647" t="s">
        <v>1448</v>
      </c>
    </row>
    <row r="1648" spans="1:1" x14ac:dyDescent="0.3">
      <c r="A1648" t="s">
        <v>1453</v>
      </c>
    </row>
    <row r="1649" spans="1:1" x14ac:dyDescent="0.3">
      <c r="A1649" t="s">
        <v>1444</v>
      </c>
    </row>
    <row r="1650" spans="1:1" x14ac:dyDescent="0.3">
      <c r="A1650" t="s">
        <v>1445</v>
      </c>
    </row>
    <row r="1651" spans="1:1" x14ac:dyDescent="0.3">
      <c r="A1651" t="s">
        <v>1454</v>
      </c>
    </row>
    <row r="1652" spans="1:1" x14ac:dyDescent="0.3">
      <c r="A1652" t="s">
        <v>1451</v>
      </c>
    </row>
    <row r="1653" spans="1:1" x14ac:dyDescent="0.3">
      <c r="A1653" t="s">
        <v>1444</v>
      </c>
    </row>
    <row r="1654" spans="1:1" x14ac:dyDescent="0.3">
      <c r="A1654" t="s">
        <v>1230</v>
      </c>
    </row>
    <row r="1655" spans="1:1" x14ac:dyDescent="0.3">
      <c r="A1655" t="s">
        <v>1450</v>
      </c>
    </row>
    <row r="1656" spans="1:1" x14ac:dyDescent="0.3">
      <c r="A1656" t="s">
        <v>1451</v>
      </c>
    </row>
    <row r="1657" spans="1:1" x14ac:dyDescent="0.3">
      <c r="A1657" t="s">
        <v>1445</v>
      </c>
    </row>
    <row r="1658" spans="1:1" x14ac:dyDescent="0.3">
      <c r="A1658" t="s">
        <v>1452</v>
      </c>
    </row>
    <row r="1659" spans="1:1" x14ac:dyDescent="0.3">
      <c r="A1659" t="s">
        <v>1230</v>
      </c>
    </row>
    <row r="1660" spans="1:1" x14ac:dyDescent="0.3">
      <c r="A1660" t="s">
        <v>1448</v>
      </c>
    </row>
    <row r="1661" spans="1:1" x14ac:dyDescent="0.3">
      <c r="A1661" t="s">
        <v>1453</v>
      </c>
    </row>
    <row r="1662" spans="1:1" x14ac:dyDescent="0.3">
      <c r="A1662" t="s">
        <v>1456</v>
      </c>
    </row>
    <row r="1663" spans="1:1" x14ac:dyDescent="0.3">
      <c r="A1663" t="s">
        <v>1449</v>
      </c>
    </row>
    <row r="1664" spans="1:1" x14ac:dyDescent="0.3">
      <c r="A1664" t="s">
        <v>1444</v>
      </c>
    </row>
    <row r="1665" spans="1:1" x14ac:dyDescent="0.3">
      <c r="A1665" t="s">
        <v>1445</v>
      </c>
    </row>
    <row r="1666" spans="1:1" x14ac:dyDescent="0.3">
      <c r="A1666" t="s">
        <v>1451</v>
      </c>
    </row>
    <row r="1667" spans="1:1" x14ac:dyDescent="0.3">
      <c r="A1667" t="s">
        <v>1444</v>
      </c>
    </row>
    <row r="1668" spans="1:1" x14ac:dyDescent="0.3">
      <c r="A1668" t="s">
        <v>1445</v>
      </c>
    </row>
    <row r="1669" spans="1:1" x14ac:dyDescent="0.3">
      <c r="A1669" t="s">
        <v>1451</v>
      </c>
    </row>
    <row r="1670" spans="1:1" x14ac:dyDescent="0.3">
      <c r="A1670" t="s">
        <v>1230</v>
      </c>
    </row>
    <row r="1671" spans="1:1" x14ac:dyDescent="0.3">
      <c r="A1671" t="s">
        <v>1448</v>
      </c>
    </row>
    <row r="1672" spans="1:1" x14ac:dyDescent="0.3">
      <c r="A1672" t="s">
        <v>1453</v>
      </c>
    </row>
    <row r="1673" spans="1:1" x14ac:dyDescent="0.3">
      <c r="A1673" t="s">
        <v>1444</v>
      </c>
    </row>
    <row r="1674" spans="1:1" x14ac:dyDescent="0.3">
      <c r="A1674" t="s">
        <v>1445</v>
      </c>
    </row>
    <row r="1675" spans="1:1" x14ac:dyDescent="0.3">
      <c r="A1675" t="s">
        <v>1446</v>
      </c>
    </row>
    <row r="1676" spans="1:1" x14ac:dyDescent="0.3">
      <c r="A1676" t="s">
        <v>1451</v>
      </c>
    </row>
    <row r="1677" spans="1:1" x14ac:dyDescent="0.3">
      <c r="A1677" t="s">
        <v>1445</v>
      </c>
    </row>
    <row r="1678" spans="1:1" x14ac:dyDescent="0.3">
      <c r="A1678" t="s">
        <v>1452</v>
      </c>
    </row>
    <row r="1679" spans="1:1" x14ac:dyDescent="0.3">
      <c r="A1679" t="s">
        <v>1230</v>
      </c>
    </row>
    <row r="1680" spans="1:1" x14ac:dyDescent="0.3">
      <c r="A1680" t="s">
        <v>1448</v>
      </c>
    </row>
    <row r="1681" spans="1:1" x14ac:dyDescent="0.3">
      <c r="A1681" t="s">
        <v>1453</v>
      </c>
    </row>
    <row r="1682" spans="1:1" x14ac:dyDescent="0.3">
      <c r="A1682" t="s">
        <v>1456</v>
      </c>
    </row>
    <row r="1683" spans="1:1" x14ac:dyDescent="0.3">
      <c r="A1683" t="s">
        <v>1449</v>
      </c>
    </row>
    <row r="1684" spans="1:1" x14ac:dyDescent="0.3">
      <c r="A1684" t="s">
        <v>1444</v>
      </c>
    </row>
    <row r="1685" spans="1:1" x14ac:dyDescent="0.3">
      <c r="A1685" t="s">
        <v>1450</v>
      </c>
    </row>
    <row r="1686" spans="1:1" x14ac:dyDescent="0.3">
      <c r="A1686" t="s">
        <v>1451</v>
      </c>
    </row>
    <row r="1687" spans="1:1" x14ac:dyDescent="0.3">
      <c r="A1687" t="s">
        <v>1230</v>
      </c>
    </row>
    <row r="1688" spans="1:1" x14ac:dyDescent="0.3">
      <c r="A1688" t="s">
        <v>1448</v>
      </c>
    </row>
    <row r="1689" spans="1:1" x14ac:dyDescent="0.3">
      <c r="A1689" t="s">
        <v>1453</v>
      </c>
    </row>
    <row r="1690" spans="1:1" x14ac:dyDescent="0.3">
      <c r="A1690" t="s">
        <v>1226</v>
      </c>
    </row>
    <row r="1691" spans="1:1" x14ac:dyDescent="0.3">
      <c r="A1691" t="s">
        <v>1215</v>
      </c>
    </row>
    <row r="1692" spans="1:1" x14ac:dyDescent="0.3">
      <c r="A1692" t="s">
        <v>1446</v>
      </c>
    </row>
    <row r="1693" spans="1:1" x14ac:dyDescent="0.3">
      <c r="A1693" t="s">
        <v>1445</v>
      </c>
    </row>
    <row r="1694" spans="1:1" x14ac:dyDescent="0.3">
      <c r="A1694" t="s">
        <v>1452</v>
      </c>
    </row>
    <row r="1695" spans="1:1" x14ac:dyDescent="0.3">
      <c r="A1695" t="s">
        <v>1230</v>
      </c>
    </row>
    <row r="1696" spans="1:1" x14ac:dyDescent="0.3">
      <c r="A1696" t="s">
        <v>1448</v>
      </c>
    </row>
    <row r="1697" spans="1:1" x14ac:dyDescent="0.3">
      <c r="A1697" t="s">
        <v>1453</v>
      </c>
    </row>
    <row r="1698" spans="1:1" x14ac:dyDescent="0.3">
      <c r="A1698" t="s">
        <v>1449</v>
      </c>
    </row>
    <row r="1699" spans="1:1" x14ac:dyDescent="0.3">
      <c r="A1699" t="s">
        <v>1447</v>
      </c>
    </row>
    <row r="1700" spans="1:1" x14ac:dyDescent="0.3">
      <c r="A1700" t="s">
        <v>1445</v>
      </c>
    </row>
    <row r="1701" spans="1:1" x14ac:dyDescent="0.3">
      <c r="A1701" t="s">
        <v>1452</v>
      </c>
    </row>
    <row r="1702" spans="1:1" x14ac:dyDescent="0.3">
      <c r="A1702" t="s">
        <v>1230</v>
      </c>
    </row>
    <row r="1703" spans="1:1" x14ac:dyDescent="0.3">
      <c r="A1703" t="s">
        <v>1448</v>
      </c>
    </row>
    <row r="1704" spans="1:1" x14ac:dyDescent="0.3">
      <c r="A1704" t="s">
        <v>1453</v>
      </c>
    </row>
    <row r="1705" spans="1:1" x14ac:dyDescent="0.3">
      <c r="A1705" t="s">
        <v>1449</v>
      </c>
    </row>
    <row r="1706" spans="1:1" x14ac:dyDescent="0.3">
      <c r="A1706" t="s">
        <v>1447</v>
      </c>
    </row>
    <row r="1707" spans="1:1" x14ac:dyDescent="0.3">
      <c r="A1707" t="s">
        <v>1444</v>
      </c>
    </row>
    <row r="1708" spans="1:1" x14ac:dyDescent="0.3">
      <c r="A1708" t="s">
        <v>1226</v>
      </c>
    </row>
    <row r="1709" spans="1:1" x14ac:dyDescent="0.3">
      <c r="A1709" t="s">
        <v>1457</v>
      </c>
    </row>
    <row r="1710" spans="1:1" x14ac:dyDescent="0.3">
      <c r="A1710" t="s">
        <v>1444</v>
      </c>
    </row>
    <row r="1711" spans="1:1" x14ac:dyDescent="0.3">
      <c r="A1711" t="s">
        <v>1445</v>
      </c>
    </row>
    <row r="1712" spans="1:1" x14ac:dyDescent="0.3">
      <c r="A1712" t="s">
        <v>1444</v>
      </c>
    </row>
    <row r="1713" spans="1:1" x14ac:dyDescent="0.3">
      <c r="A1713" t="s">
        <v>1445</v>
      </c>
    </row>
    <row r="1714" spans="1:1" x14ac:dyDescent="0.3">
      <c r="A1714" t="s">
        <v>1453</v>
      </c>
    </row>
    <row r="1715" spans="1:1" x14ac:dyDescent="0.3">
      <c r="A1715" t="s">
        <v>1226</v>
      </c>
    </row>
    <row r="1716" spans="1:1" x14ac:dyDescent="0.3">
      <c r="A1716" t="s">
        <v>1453</v>
      </c>
    </row>
    <row r="1717" spans="1:1" x14ac:dyDescent="0.3">
      <c r="A1717" t="s">
        <v>1447</v>
      </c>
    </row>
    <row r="1718" spans="1:1" x14ac:dyDescent="0.3">
      <c r="A1718" t="s">
        <v>1444</v>
      </c>
    </row>
    <row r="1719" spans="1:1" x14ac:dyDescent="0.3">
      <c r="A1719" t="s">
        <v>1445</v>
      </c>
    </row>
    <row r="1720" spans="1:1" x14ac:dyDescent="0.3">
      <c r="A1720" t="s">
        <v>1230</v>
      </c>
    </row>
    <row r="1721" spans="1:1" x14ac:dyDescent="0.3">
      <c r="A1721" t="s">
        <v>1448</v>
      </c>
    </row>
    <row r="1722" spans="1:1" x14ac:dyDescent="0.3">
      <c r="A1722" t="s">
        <v>1453</v>
      </c>
    </row>
    <row r="1723" spans="1:1" x14ac:dyDescent="0.3">
      <c r="A1723" t="s">
        <v>1446</v>
      </c>
    </row>
    <row r="1724" spans="1:1" x14ac:dyDescent="0.3">
      <c r="A1724" t="s">
        <v>1444</v>
      </c>
    </row>
    <row r="1725" spans="1:1" x14ac:dyDescent="0.3">
      <c r="A1725" t="s">
        <v>1445</v>
      </c>
    </row>
    <row r="1726" spans="1:1" x14ac:dyDescent="0.3">
      <c r="A1726" t="s">
        <v>1451</v>
      </c>
    </row>
    <row r="1727" spans="1:1" x14ac:dyDescent="0.3">
      <c r="A1727" t="s">
        <v>1444</v>
      </c>
    </row>
    <row r="1728" spans="1:1" x14ac:dyDescent="0.3">
      <c r="A1728" t="s">
        <v>1445</v>
      </c>
    </row>
    <row r="1729" spans="1:1" x14ac:dyDescent="0.3">
      <c r="A1729" t="s">
        <v>1453</v>
      </c>
    </row>
    <row r="1730" spans="1:1" x14ac:dyDescent="0.3">
      <c r="A1730" t="s">
        <v>1451</v>
      </c>
    </row>
    <row r="1731" spans="1:1" x14ac:dyDescent="0.3">
      <c r="A1731" t="s">
        <v>1444</v>
      </c>
    </row>
    <row r="1732" spans="1:1" x14ac:dyDescent="0.3">
      <c r="A1732" t="s">
        <v>1445</v>
      </c>
    </row>
    <row r="1733" spans="1:1" x14ac:dyDescent="0.3">
      <c r="A1733" t="s">
        <v>1453</v>
      </c>
    </row>
    <row r="1734" spans="1:1" x14ac:dyDescent="0.3">
      <c r="A1734" t="s">
        <v>1451</v>
      </c>
    </row>
    <row r="1735" spans="1:1" x14ac:dyDescent="0.3">
      <c r="A1735" t="s">
        <v>1444</v>
      </c>
    </row>
    <row r="1736" spans="1:1" x14ac:dyDescent="0.3">
      <c r="A1736" t="s">
        <v>1445</v>
      </c>
    </row>
    <row r="1737" spans="1:1" x14ac:dyDescent="0.3">
      <c r="A1737" t="s">
        <v>1453</v>
      </c>
    </row>
    <row r="1738" spans="1:1" x14ac:dyDescent="0.3">
      <c r="A1738" t="s">
        <v>1451</v>
      </c>
    </row>
    <row r="1739" spans="1:1" x14ac:dyDescent="0.3">
      <c r="A1739" t="s">
        <v>1230</v>
      </c>
    </row>
    <row r="1740" spans="1:1" x14ac:dyDescent="0.3">
      <c r="A1740" t="s">
        <v>1226</v>
      </c>
    </row>
    <row r="1741" spans="1:1" x14ac:dyDescent="0.3">
      <c r="A1741" t="s">
        <v>1447</v>
      </c>
    </row>
    <row r="1742" spans="1:1" x14ac:dyDescent="0.3">
      <c r="A1742" t="s">
        <v>1444</v>
      </c>
    </row>
    <row r="1743" spans="1:1" x14ac:dyDescent="0.3">
      <c r="A1743" t="s">
        <v>1445</v>
      </c>
    </row>
    <row r="1744" spans="1:1" x14ac:dyDescent="0.3">
      <c r="A1744" t="s">
        <v>1453</v>
      </c>
    </row>
    <row r="1745" spans="1:1" x14ac:dyDescent="0.3">
      <c r="A1745" t="s">
        <v>1446</v>
      </c>
    </row>
    <row r="1746" spans="1:1" x14ac:dyDescent="0.3">
      <c r="A1746" t="s">
        <v>1444</v>
      </c>
    </row>
    <row r="1747" spans="1:1" x14ac:dyDescent="0.3">
      <c r="A1747" t="s">
        <v>1445</v>
      </c>
    </row>
    <row r="1748" spans="1:1" x14ac:dyDescent="0.3">
      <c r="A1748" t="s">
        <v>1444</v>
      </c>
    </row>
    <row r="1749" spans="1:1" x14ac:dyDescent="0.3">
      <c r="A1749" t="s">
        <v>1445</v>
      </c>
    </row>
    <row r="1750" spans="1:1" x14ac:dyDescent="0.3">
      <c r="A1750" t="s">
        <v>1445</v>
      </c>
    </row>
    <row r="1751" spans="1:1" x14ac:dyDescent="0.3">
      <c r="A1751" t="s">
        <v>1230</v>
      </c>
    </row>
    <row r="1752" spans="1:1" x14ac:dyDescent="0.3">
      <c r="A1752" t="s">
        <v>1446</v>
      </c>
    </row>
    <row r="1753" spans="1:1" x14ac:dyDescent="0.3">
      <c r="A1753" t="s">
        <v>1445</v>
      </c>
    </row>
    <row r="1754" spans="1:1" x14ac:dyDescent="0.3">
      <c r="A1754" t="s">
        <v>1230</v>
      </c>
    </row>
    <row r="1755" spans="1:1" x14ac:dyDescent="0.3">
      <c r="A1755" t="s">
        <v>1446</v>
      </c>
    </row>
    <row r="1756" spans="1:1" x14ac:dyDescent="0.3">
      <c r="A1756" t="s">
        <v>1445</v>
      </c>
    </row>
    <row r="1757" spans="1:1" x14ac:dyDescent="0.3">
      <c r="A1757" t="s">
        <v>1230</v>
      </c>
    </row>
    <row r="1758" spans="1:1" x14ac:dyDescent="0.3">
      <c r="A1758" t="s">
        <v>1446</v>
      </c>
    </row>
    <row r="1759" spans="1:1" x14ac:dyDescent="0.3">
      <c r="A1759" t="s">
        <v>1444</v>
      </c>
    </row>
    <row r="1760" spans="1:1" x14ac:dyDescent="0.3">
      <c r="A1760" t="s">
        <v>1230</v>
      </c>
    </row>
    <row r="1761" spans="1:1" x14ac:dyDescent="0.3">
      <c r="A1761" t="s">
        <v>1450</v>
      </c>
    </row>
    <row r="1762" spans="1:1" x14ac:dyDescent="0.3">
      <c r="A1762" t="s">
        <v>1230</v>
      </c>
    </row>
    <row r="1763" spans="1:1" x14ac:dyDescent="0.3">
      <c r="A1763" t="s">
        <v>1447</v>
      </c>
    </row>
    <row r="1764" spans="1:1" x14ac:dyDescent="0.3">
      <c r="A1764" t="s">
        <v>1445</v>
      </c>
    </row>
    <row r="1765" spans="1:1" x14ac:dyDescent="0.3">
      <c r="A1765" t="s">
        <v>1452</v>
      </c>
    </row>
    <row r="1766" spans="1:1" x14ac:dyDescent="0.3">
      <c r="A1766" t="s">
        <v>1230</v>
      </c>
    </row>
    <row r="1767" spans="1:1" x14ac:dyDescent="0.3">
      <c r="A1767" t="s">
        <v>1450</v>
      </c>
    </row>
    <row r="1768" spans="1:1" x14ac:dyDescent="0.3">
      <c r="A1768" t="s">
        <v>1448</v>
      </c>
    </row>
    <row r="1769" spans="1:1" x14ac:dyDescent="0.3">
      <c r="A1769" t="s">
        <v>1453</v>
      </c>
    </row>
    <row r="1770" spans="1:1" x14ac:dyDescent="0.3">
      <c r="A1770" t="s">
        <v>1454</v>
      </c>
    </row>
    <row r="1771" spans="1:1" x14ac:dyDescent="0.3">
      <c r="A1771" t="s">
        <v>1226</v>
      </c>
    </row>
    <row r="1772" spans="1:1" x14ac:dyDescent="0.3">
      <c r="A1772" t="s">
        <v>1451</v>
      </c>
    </row>
    <row r="1773" spans="1:1" x14ac:dyDescent="0.3">
      <c r="A1773" t="s">
        <v>1444</v>
      </c>
    </row>
    <row r="1774" spans="1:1" x14ac:dyDescent="0.3">
      <c r="A1774" t="s">
        <v>1445</v>
      </c>
    </row>
    <row r="1775" spans="1:1" x14ac:dyDescent="0.3">
      <c r="A1775" t="s">
        <v>1226</v>
      </c>
    </row>
    <row r="1776" spans="1:1" x14ac:dyDescent="0.3">
      <c r="A1776" t="s">
        <v>1451</v>
      </c>
    </row>
    <row r="1777" spans="1:1" x14ac:dyDescent="0.3">
      <c r="A1777" t="s">
        <v>1444</v>
      </c>
    </row>
    <row r="1778" spans="1:1" x14ac:dyDescent="0.3">
      <c r="A1778" t="s">
        <v>1450</v>
      </c>
    </row>
    <row r="1779" spans="1:1" x14ac:dyDescent="0.3">
      <c r="A1779" t="s">
        <v>1451</v>
      </c>
    </row>
    <row r="1780" spans="1:1" x14ac:dyDescent="0.3">
      <c r="A1780" t="s">
        <v>1444</v>
      </c>
    </row>
    <row r="1781" spans="1:1" x14ac:dyDescent="0.3">
      <c r="A1781" t="s">
        <v>1450</v>
      </c>
    </row>
    <row r="1782" spans="1:1" x14ac:dyDescent="0.3">
      <c r="A1782" t="s">
        <v>1451</v>
      </c>
    </row>
    <row r="1783" spans="1:1" x14ac:dyDescent="0.3">
      <c r="A1783" t="s">
        <v>1444</v>
      </c>
    </row>
    <row r="1784" spans="1:1" x14ac:dyDescent="0.3">
      <c r="A1784" t="s">
        <v>1450</v>
      </c>
    </row>
    <row r="1785" spans="1:1" x14ac:dyDescent="0.3">
      <c r="A1785" t="s">
        <v>1451</v>
      </c>
    </row>
    <row r="1786" spans="1:1" x14ac:dyDescent="0.3">
      <c r="A1786" t="s">
        <v>1450</v>
      </c>
    </row>
    <row r="1787" spans="1:1" x14ac:dyDescent="0.3">
      <c r="A1787" t="s">
        <v>1226</v>
      </c>
    </row>
    <row r="1788" spans="1:1" x14ac:dyDescent="0.3">
      <c r="A1788" t="s">
        <v>1454</v>
      </c>
    </row>
    <row r="1789" spans="1:1" x14ac:dyDescent="0.3">
      <c r="A1789" t="s">
        <v>1451</v>
      </c>
    </row>
    <row r="1790" spans="1:1" x14ac:dyDescent="0.3">
      <c r="A1790" t="s">
        <v>1230</v>
      </c>
    </row>
    <row r="1791" spans="1:1" x14ac:dyDescent="0.3">
      <c r="A1791" t="s">
        <v>1226</v>
      </c>
    </row>
    <row r="1792" spans="1:1" x14ac:dyDescent="0.3">
      <c r="A1792" t="s">
        <v>1444</v>
      </c>
    </row>
    <row r="1793" spans="1:1" x14ac:dyDescent="0.3">
      <c r="A1793" t="s">
        <v>1450</v>
      </c>
    </row>
    <row r="1794" spans="1:1" x14ac:dyDescent="0.3">
      <c r="A1794" t="s">
        <v>1451</v>
      </c>
    </row>
    <row r="1795" spans="1:1" x14ac:dyDescent="0.3">
      <c r="A1795" t="s">
        <v>1452</v>
      </c>
    </row>
    <row r="1796" spans="1:1" x14ac:dyDescent="0.3">
      <c r="A1796" t="s">
        <v>1226</v>
      </c>
    </row>
    <row r="1797" spans="1:1" x14ac:dyDescent="0.3">
      <c r="A1797" t="s">
        <v>1448</v>
      </c>
    </row>
    <row r="1798" spans="1:1" x14ac:dyDescent="0.3">
      <c r="A1798" t="s">
        <v>1449</v>
      </c>
    </row>
    <row r="1799" spans="1:1" x14ac:dyDescent="0.3">
      <c r="A1799" t="s">
        <v>1447</v>
      </c>
    </row>
    <row r="1800" spans="1:1" x14ac:dyDescent="0.3">
      <c r="A1800" t="s">
        <v>1445</v>
      </c>
    </row>
    <row r="1801" spans="1:1" x14ac:dyDescent="0.3">
      <c r="A1801" t="s">
        <v>1452</v>
      </c>
    </row>
    <row r="1802" spans="1:1" x14ac:dyDescent="0.3">
      <c r="A1802" t="s">
        <v>1230</v>
      </c>
    </row>
    <row r="1803" spans="1:1" x14ac:dyDescent="0.3">
      <c r="A1803" t="s">
        <v>1226</v>
      </c>
    </row>
    <row r="1804" spans="1:1" x14ac:dyDescent="0.3">
      <c r="A1804" t="s">
        <v>1448</v>
      </c>
    </row>
    <row r="1805" spans="1:1" x14ac:dyDescent="0.3">
      <c r="A1805" t="s">
        <v>1453</v>
      </c>
    </row>
    <row r="1806" spans="1:1" x14ac:dyDescent="0.3">
      <c r="A1806" t="s">
        <v>1445</v>
      </c>
    </row>
    <row r="1807" spans="1:1" x14ac:dyDescent="0.3">
      <c r="A1807" t="s">
        <v>1452</v>
      </c>
    </row>
    <row r="1808" spans="1:1" x14ac:dyDescent="0.3">
      <c r="A1808" t="s">
        <v>1230</v>
      </c>
    </row>
    <row r="1809" spans="1:1" x14ac:dyDescent="0.3">
      <c r="A1809" t="s">
        <v>1448</v>
      </c>
    </row>
    <row r="1810" spans="1:1" x14ac:dyDescent="0.3">
      <c r="A1810" t="s">
        <v>1453</v>
      </c>
    </row>
    <row r="1811" spans="1:1" x14ac:dyDescent="0.3">
      <c r="A1811" t="s">
        <v>1455</v>
      </c>
    </row>
    <row r="1812" spans="1:1" x14ac:dyDescent="0.3">
      <c r="A1812" t="s">
        <v>1226</v>
      </c>
    </row>
    <row r="1813" spans="1:1" x14ac:dyDescent="0.3">
      <c r="A1813" t="s">
        <v>1460</v>
      </c>
    </row>
    <row r="1814" spans="1:1" x14ac:dyDescent="0.3">
      <c r="A1814" t="s">
        <v>1444</v>
      </c>
    </row>
    <row r="1815" spans="1:1" x14ac:dyDescent="0.3">
      <c r="A1815" t="s">
        <v>1452</v>
      </c>
    </row>
    <row r="1816" spans="1:1" x14ac:dyDescent="0.3">
      <c r="A1816" t="s">
        <v>1230</v>
      </c>
    </row>
    <row r="1817" spans="1:1" x14ac:dyDescent="0.3">
      <c r="A1817" t="s">
        <v>1450</v>
      </c>
    </row>
    <row r="1818" spans="1:1" x14ac:dyDescent="0.3">
      <c r="A1818" t="s">
        <v>1448</v>
      </c>
    </row>
    <row r="1819" spans="1:1" x14ac:dyDescent="0.3">
      <c r="A1819" t="s">
        <v>1454</v>
      </c>
    </row>
    <row r="1820" spans="1:1" x14ac:dyDescent="0.3">
      <c r="A1820" t="s">
        <v>1446</v>
      </c>
    </row>
    <row r="1821" spans="1:1" x14ac:dyDescent="0.3">
      <c r="A1821" t="s">
        <v>1451</v>
      </c>
    </row>
    <row r="1822" spans="1:1" x14ac:dyDescent="0.3">
      <c r="A1822" t="s">
        <v>1215</v>
      </c>
    </row>
    <row r="1823" spans="1:1" x14ac:dyDescent="0.3">
      <c r="A1823" t="s">
        <v>1454</v>
      </c>
    </row>
    <row r="1824" spans="1:1" x14ac:dyDescent="0.3">
      <c r="A1824" t="s">
        <v>1451</v>
      </c>
    </row>
    <row r="1825" spans="1:1" x14ac:dyDescent="0.3">
      <c r="A1825" t="s">
        <v>1455</v>
      </c>
    </row>
    <row r="1826" spans="1:1" x14ac:dyDescent="0.3">
      <c r="A1826" t="s">
        <v>1230</v>
      </c>
    </row>
    <row r="1827" spans="1:1" x14ac:dyDescent="0.3">
      <c r="A1827" t="s">
        <v>1226</v>
      </c>
    </row>
    <row r="1828" spans="1:1" x14ac:dyDescent="0.3">
      <c r="A1828" t="s">
        <v>1456</v>
      </c>
    </row>
    <row r="1829" spans="1:1" x14ac:dyDescent="0.3">
      <c r="A1829" t="s">
        <v>1444</v>
      </c>
    </row>
    <row r="1830" spans="1:1" x14ac:dyDescent="0.3">
      <c r="A1830" t="s">
        <v>1450</v>
      </c>
    </row>
    <row r="1831" spans="1:1" x14ac:dyDescent="0.3">
      <c r="A1831" t="s">
        <v>1451</v>
      </c>
    </row>
    <row r="1832" spans="1:1" x14ac:dyDescent="0.3">
      <c r="A1832" t="s">
        <v>1444</v>
      </c>
    </row>
    <row r="1833" spans="1:1" x14ac:dyDescent="0.3">
      <c r="A1833" t="s">
        <v>1445</v>
      </c>
    </row>
    <row r="1834" spans="1:1" x14ac:dyDescent="0.3">
      <c r="A1834" t="s">
        <v>1226</v>
      </c>
    </row>
    <row r="1835" spans="1:1" x14ac:dyDescent="0.3">
      <c r="A1835" t="s">
        <v>1460</v>
      </c>
    </row>
    <row r="1836" spans="1:1" x14ac:dyDescent="0.3">
      <c r="A1836" t="s">
        <v>1445</v>
      </c>
    </row>
    <row r="1837" spans="1:1" x14ac:dyDescent="0.3">
      <c r="A1837" t="s">
        <v>1226</v>
      </c>
    </row>
    <row r="1838" spans="1:1" x14ac:dyDescent="0.3">
      <c r="A1838" t="s">
        <v>1457</v>
      </c>
    </row>
    <row r="1839" spans="1:1" x14ac:dyDescent="0.3">
      <c r="A1839" t="s">
        <v>1445</v>
      </c>
    </row>
    <row r="1840" spans="1:1" x14ac:dyDescent="0.3">
      <c r="A1840" t="s">
        <v>1226</v>
      </c>
    </row>
    <row r="1841" spans="1:1" x14ac:dyDescent="0.3">
      <c r="A1841" t="s">
        <v>1457</v>
      </c>
    </row>
    <row r="1842" spans="1:1" x14ac:dyDescent="0.3">
      <c r="A1842" t="s">
        <v>1215</v>
      </c>
    </row>
    <row r="1843" spans="1:1" x14ac:dyDescent="0.3">
      <c r="A1843" t="s">
        <v>1454</v>
      </c>
    </row>
    <row r="1844" spans="1:1" x14ac:dyDescent="0.3">
      <c r="A1844" t="s">
        <v>1451</v>
      </c>
    </row>
    <row r="1845" spans="1:1" x14ac:dyDescent="0.3">
      <c r="A1845" t="s">
        <v>1215</v>
      </c>
    </row>
    <row r="1846" spans="1:1" x14ac:dyDescent="0.3">
      <c r="A1846" t="s">
        <v>1454</v>
      </c>
    </row>
    <row r="1847" spans="1:1" x14ac:dyDescent="0.3">
      <c r="A1847" t="s">
        <v>1451</v>
      </c>
    </row>
    <row r="1848" spans="1:1" x14ac:dyDescent="0.3">
      <c r="A1848" t="s">
        <v>1444</v>
      </c>
    </row>
    <row r="1849" spans="1:1" x14ac:dyDescent="0.3">
      <c r="A1849" t="s">
        <v>1445</v>
      </c>
    </row>
    <row r="1850" spans="1:1" x14ac:dyDescent="0.3">
      <c r="A1850" t="s">
        <v>1230</v>
      </c>
    </row>
    <row r="1851" spans="1:1" x14ac:dyDescent="0.3">
      <c r="A1851" t="s">
        <v>1448</v>
      </c>
    </row>
    <row r="1852" spans="1:1" x14ac:dyDescent="0.3">
      <c r="A1852" t="s">
        <v>1453</v>
      </c>
    </row>
    <row r="1853" spans="1:1" x14ac:dyDescent="0.3">
      <c r="A1853" t="s">
        <v>1446</v>
      </c>
    </row>
    <row r="1854" spans="1:1" x14ac:dyDescent="0.3">
      <c r="A1854" t="s">
        <v>1444</v>
      </c>
    </row>
    <row r="1855" spans="1:1" x14ac:dyDescent="0.3">
      <c r="A1855" t="s">
        <v>1445</v>
      </c>
    </row>
    <row r="1856" spans="1:1" x14ac:dyDescent="0.3">
      <c r="A1856" t="s">
        <v>1448</v>
      </c>
    </row>
    <row r="1857" spans="1:1" x14ac:dyDescent="0.3">
      <c r="A1857" t="s">
        <v>1453</v>
      </c>
    </row>
    <row r="1858" spans="1:1" x14ac:dyDescent="0.3">
      <c r="A1858" t="s">
        <v>1230</v>
      </c>
    </row>
    <row r="1859" spans="1:1" x14ac:dyDescent="0.3">
      <c r="A1859" t="s">
        <v>1226</v>
      </c>
    </row>
    <row r="1860" spans="1:1" x14ac:dyDescent="0.3">
      <c r="A1860" t="s">
        <v>1447</v>
      </c>
    </row>
    <row r="1861" spans="1:1" x14ac:dyDescent="0.3">
      <c r="A1861" t="s">
        <v>1445</v>
      </c>
    </row>
    <row r="1862" spans="1:1" x14ac:dyDescent="0.3">
      <c r="A1862" t="s">
        <v>1452</v>
      </c>
    </row>
    <row r="1863" spans="1:1" x14ac:dyDescent="0.3">
      <c r="A1863" t="s">
        <v>1230</v>
      </c>
    </row>
    <row r="1864" spans="1:1" x14ac:dyDescent="0.3">
      <c r="A1864" t="s">
        <v>1448</v>
      </c>
    </row>
    <row r="1865" spans="1:1" x14ac:dyDescent="0.3">
      <c r="A1865" t="s">
        <v>1453</v>
      </c>
    </row>
    <row r="1866" spans="1:1" x14ac:dyDescent="0.3">
      <c r="A1866" t="s">
        <v>1449</v>
      </c>
    </row>
    <row r="1867" spans="1:1" x14ac:dyDescent="0.3">
      <c r="A1867" t="s">
        <v>1455</v>
      </c>
    </row>
    <row r="1868" spans="1:1" x14ac:dyDescent="0.3">
      <c r="A1868" t="s">
        <v>1226</v>
      </c>
    </row>
    <row r="1869" spans="1:1" x14ac:dyDescent="0.3">
      <c r="A1869" t="s">
        <v>1455</v>
      </c>
    </row>
    <row r="1870" spans="1:1" x14ac:dyDescent="0.3">
      <c r="A1870" t="s">
        <v>1226</v>
      </c>
    </row>
    <row r="1871" spans="1:1" x14ac:dyDescent="0.3">
      <c r="A1871" t="s">
        <v>1444</v>
      </c>
    </row>
    <row r="1872" spans="1:1" x14ac:dyDescent="0.3">
      <c r="A1872" t="s">
        <v>1226</v>
      </c>
    </row>
    <row r="1873" spans="1:1" x14ac:dyDescent="0.3">
      <c r="A1873" t="s">
        <v>1451</v>
      </c>
    </row>
    <row r="1874" spans="1:1" x14ac:dyDescent="0.3">
      <c r="A1874" t="s">
        <v>1444</v>
      </c>
    </row>
    <row r="1875" spans="1:1" x14ac:dyDescent="0.3">
      <c r="A1875" t="s">
        <v>1226</v>
      </c>
    </row>
    <row r="1876" spans="1:1" x14ac:dyDescent="0.3">
      <c r="A1876" t="s">
        <v>1451</v>
      </c>
    </row>
    <row r="1877" spans="1:1" x14ac:dyDescent="0.3">
      <c r="A1877" t="s">
        <v>1444</v>
      </c>
    </row>
    <row r="1878" spans="1:1" x14ac:dyDescent="0.3">
      <c r="A1878" t="s">
        <v>1445</v>
      </c>
    </row>
    <row r="1879" spans="1:1" x14ac:dyDescent="0.3">
      <c r="A1879" t="s">
        <v>1451</v>
      </c>
    </row>
    <row r="1880" spans="1:1" x14ac:dyDescent="0.3">
      <c r="A1880" t="s">
        <v>1445</v>
      </c>
    </row>
    <row r="1881" spans="1:1" x14ac:dyDescent="0.3">
      <c r="A1881" t="s">
        <v>1452</v>
      </c>
    </row>
    <row r="1882" spans="1:1" x14ac:dyDescent="0.3">
      <c r="A1882" t="s">
        <v>1230</v>
      </c>
    </row>
    <row r="1883" spans="1:1" x14ac:dyDescent="0.3">
      <c r="A1883" t="s">
        <v>1448</v>
      </c>
    </row>
    <row r="1884" spans="1:1" x14ac:dyDescent="0.3">
      <c r="A1884" t="s">
        <v>1453</v>
      </c>
    </row>
    <row r="1885" spans="1:1" x14ac:dyDescent="0.3">
      <c r="A1885" t="s">
        <v>1446</v>
      </c>
    </row>
    <row r="1886" spans="1:1" x14ac:dyDescent="0.3">
      <c r="A1886" t="s">
        <v>1230</v>
      </c>
    </row>
    <row r="1887" spans="1:1" x14ac:dyDescent="0.3">
      <c r="A1887" t="s">
        <v>1226</v>
      </c>
    </row>
    <row r="1888" spans="1:1" x14ac:dyDescent="0.3">
      <c r="A1888" t="s">
        <v>1447</v>
      </c>
    </row>
    <row r="1889" spans="1:1" x14ac:dyDescent="0.3">
      <c r="A1889" t="s">
        <v>1444</v>
      </c>
    </row>
    <row r="1890" spans="1:1" x14ac:dyDescent="0.3">
      <c r="A1890" t="s">
        <v>1445</v>
      </c>
    </row>
    <row r="1891" spans="1:1" x14ac:dyDescent="0.3">
      <c r="A1891" t="s">
        <v>1230</v>
      </c>
    </row>
    <row r="1892" spans="1:1" x14ac:dyDescent="0.3">
      <c r="A1892" t="s">
        <v>1450</v>
      </c>
    </row>
    <row r="1893" spans="1:1" x14ac:dyDescent="0.3">
      <c r="A1893" t="s">
        <v>1230</v>
      </c>
    </row>
    <row r="1894" spans="1:1" x14ac:dyDescent="0.3">
      <c r="A1894" t="s">
        <v>1450</v>
      </c>
    </row>
    <row r="1895" spans="1:1" x14ac:dyDescent="0.3">
      <c r="A1895" t="s">
        <v>1226</v>
      </c>
    </row>
    <row r="1896" spans="1:1" x14ac:dyDescent="0.3">
      <c r="A1896" t="s">
        <v>1454</v>
      </c>
    </row>
    <row r="1897" spans="1:1" x14ac:dyDescent="0.3">
      <c r="A1897" t="s">
        <v>1451</v>
      </c>
    </row>
    <row r="1898" spans="1:1" x14ac:dyDescent="0.3">
      <c r="A1898" t="s">
        <v>1444</v>
      </c>
    </row>
    <row r="1899" spans="1:1" x14ac:dyDescent="0.3">
      <c r="A1899" t="s">
        <v>1445</v>
      </c>
    </row>
    <row r="1900" spans="1:1" x14ac:dyDescent="0.3">
      <c r="A1900" t="s">
        <v>1446</v>
      </c>
    </row>
    <row r="1901" spans="1:1" x14ac:dyDescent="0.3">
      <c r="A1901" t="s">
        <v>1451</v>
      </c>
    </row>
    <row r="1902" spans="1:1" x14ac:dyDescent="0.3">
      <c r="A1902" t="s">
        <v>1444</v>
      </c>
    </row>
    <row r="1903" spans="1:1" x14ac:dyDescent="0.3">
      <c r="A1903" t="s">
        <v>1215</v>
      </c>
    </row>
    <row r="1904" spans="1:1" x14ac:dyDescent="0.3">
      <c r="A1904" t="s">
        <v>1446</v>
      </c>
    </row>
    <row r="1905" spans="1:1" x14ac:dyDescent="0.3">
      <c r="A1905" t="s">
        <v>1444</v>
      </c>
    </row>
    <row r="1906" spans="1:1" x14ac:dyDescent="0.3">
      <c r="A1906" t="s">
        <v>1445</v>
      </c>
    </row>
    <row r="1907" spans="1:1" x14ac:dyDescent="0.3">
      <c r="A1907" t="s">
        <v>1452</v>
      </c>
    </row>
    <row r="1908" spans="1:1" x14ac:dyDescent="0.3">
      <c r="A1908" t="s">
        <v>1230</v>
      </c>
    </row>
    <row r="1909" spans="1:1" x14ac:dyDescent="0.3">
      <c r="A1909" t="s">
        <v>1448</v>
      </c>
    </row>
    <row r="1910" spans="1:1" x14ac:dyDescent="0.3">
      <c r="A1910" t="s">
        <v>1453</v>
      </c>
    </row>
    <row r="1911" spans="1:1" x14ac:dyDescent="0.3">
      <c r="A1911" t="s">
        <v>1446</v>
      </c>
    </row>
    <row r="1912" spans="1:1" x14ac:dyDescent="0.3">
      <c r="A1912" t="s">
        <v>1444</v>
      </c>
    </row>
    <row r="1913" spans="1:1" x14ac:dyDescent="0.3">
      <c r="A1913" t="s">
        <v>1445</v>
      </c>
    </row>
    <row r="1914" spans="1:1" x14ac:dyDescent="0.3">
      <c r="A1914" t="s">
        <v>1452</v>
      </c>
    </row>
    <row r="1915" spans="1:1" x14ac:dyDescent="0.3">
      <c r="A1915" t="s">
        <v>1230</v>
      </c>
    </row>
    <row r="1916" spans="1:1" x14ac:dyDescent="0.3">
      <c r="A1916" t="s">
        <v>1448</v>
      </c>
    </row>
    <row r="1917" spans="1:1" x14ac:dyDescent="0.3">
      <c r="A1917" t="s">
        <v>1453</v>
      </c>
    </row>
    <row r="1918" spans="1:1" x14ac:dyDescent="0.3">
      <c r="A1918" t="s">
        <v>1446</v>
      </c>
    </row>
    <row r="1919" spans="1:1" x14ac:dyDescent="0.3">
      <c r="A1919" t="s">
        <v>1230</v>
      </c>
    </row>
    <row r="1920" spans="1:1" x14ac:dyDescent="0.3">
      <c r="A1920" t="s">
        <v>1447</v>
      </c>
    </row>
    <row r="1921" spans="1:1" x14ac:dyDescent="0.3">
      <c r="A1921" t="s">
        <v>1445</v>
      </c>
    </row>
    <row r="1922" spans="1:1" x14ac:dyDescent="0.3">
      <c r="A1922" t="s">
        <v>1452</v>
      </c>
    </row>
    <row r="1923" spans="1:1" x14ac:dyDescent="0.3">
      <c r="A1923" t="s">
        <v>1230</v>
      </c>
    </row>
    <row r="1924" spans="1:1" x14ac:dyDescent="0.3">
      <c r="A1924" t="s">
        <v>1450</v>
      </c>
    </row>
    <row r="1925" spans="1:1" x14ac:dyDescent="0.3">
      <c r="A1925" t="s">
        <v>1226</v>
      </c>
    </row>
    <row r="1926" spans="1:1" x14ac:dyDescent="0.3">
      <c r="A1926" t="s">
        <v>1448</v>
      </c>
    </row>
    <row r="1927" spans="1:1" x14ac:dyDescent="0.3">
      <c r="A1927" t="s">
        <v>1446</v>
      </c>
    </row>
    <row r="1928" spans="1:1" x14ac:dyDescent="0.3">
      <c r="A1928" t="s">
        <v>1445</v>
      </c>
    </row>
    <row r="1929" spans="1:1" x14ac:dyDescent="0.3">
      <c r="A1929" t="s">
        <v>1452</v>
      </c>
    </row>
    <row r="1930" spans="1:1" x14ac:dyDescent="0.3">
      <c r="A1930" t="s">
        <v>1230</v>
      </c>
    </row>
    <row r="1931" spans="1:1" x14ac:dyDescent="0.3">
      <c r="A1931" t="s">
        <v>1450</v>
      </c>
    </row>
    <row r="1932" spans="1:1" x14ac:dyDescent="0.3">
      <c r="A1932" t="s">
        <v>1226</v>
      </c>
    </row>
    <row r="1933" spans="1:1" x14ac:dyDescent="0.3">
      <c r="A1933" t="s">
        <v>1448</v>
      </c>
    </row>
    <row r="1934" spans="1:1" x14ac:dyDescent="0.3">
      <c r="A1934" t="s">
        <v>1446</v>
      </c>
    </row>
    <row r="1935" spans="1:1" x14ac:dyDescent="0.3">
      <c r="A1935" t="s">
        <v>1230</v>
      </c>
    </row>
    <row r="1936" spans="1:1" x14ac:dyDescent="0.3">
      <c r="A1936" t="s">
        <v>1447</v>
      </c>
    </row>
    <row r="1937" spans="1:1" x14ac:dyDescent="0.3">
      <c r="A1937" t="s">
        <v>1455</v>
      </c>
    </row>
    <row r="1938" spans="1:1" x14ac:dyDescent="0.3">
      <c r="A1938" t="s">
        <v>1226</v>
      </c>
    </row>
    <row r="1939" spans="1:1" x14ac:dyDescent="0.3">
      <c r="A1939" t="s">
        <v>1458</v>
      </c>
    </row>
    <row r="1940" spans="1:1" x14ac:dyDescent="0.3">
      <c r="A1940" t="s">
        <v>1455</v>
      </c>
    </row>
    <row r="1941" spans="1:1" x14ac:dyDescent="0.3">
      <c r="A1941" t="s">
        <v>1226</v>
      </c>
    </row>
    <row r="1942" spans="1:1" x14ac:dyDescent="0.3">
      <c r="A1942" t="s">
        <v>1458</v>
      </c>
    </row>
    <row r="1943" spans="1:1" x14ac:dyDescent="0.3">
      <c r="A1943" t="s">
        <v>1226</v>
      </c>
    </row>
    <row r="1944" spans="1:1" x14ac:dyDescent="0.3">
      <c r="A1944" t="s">
        <v>1447</v>
      </c>
    </row>
    <row r="1945" spans="1:1" x14ac:dyDescent="0.3">
      <c r="A1945" t="s">
        <v>1455</v>
      </c>
    </row>
    <row r="1946" spans="1:1" x14ac:dyDescent="0.3">
      <c r="A1946" t="s">
        <v>1226</v>
      </c>
    </row>
    <row r="1947" spans="1:1" x14ac:dyDescent="0.3">
      <c r="A1947" t="s">
        <v>1444</v>
      </c>
    </row>
    <row r="1948" spans="1:1" x14ac:dyDescent="0.3">
      <c r="A1948" t="s">
        <v>1445</v>
      </c>
    </row>
    <row r="1949" spans="1:1" x14ac:dyDescent="0.3">
      <c r="A1949" t="s">
        <v>1452</v>
      </c>
    </row>
    <row r="1950" spans="1:1" x14ac:dyDescent="0.3">
      <c r="A1950" t="s">
        <v>1230</v>
      </c>
    </row>
    <row r="1951" spans="1:1" x14ac:dyDescent="0.3">
      <c r="A1951" t="s">
        <v>1226</v>
      </c>
    </row>
    <row r="1952" spans="1:1" x14ac:dyDescent="0.3">
      <c r="A1952" t="s">
        <v>1448</v>
      </c>
    </row>
    <row r="1953" spans="1:1" x14ac:dyDescent="0.3">
      <c r="A1953" t="s">
        <v>1453</v>
      </c>
    </row>
    <row r="1954" spans="1:1" x14ac:dyDescent="0.3">
      <c r="A1954" t="s">
        <v>1444</v>
      </c>
    </row>
    <row r="1955" spans="1:1" x14ac:dyDescent="0.3">
      <c r="A1955" t="s">
        <v>1445</v>
      </c>
    </row>
    <row r="1956" spans="1:1" x14ac:dyDescent="0.3">
      <c r="A1956" t="s">
        <v>1452</v>
      </c>
    </row>
    <row r="1957" spans="1:1" x14ac:dyDescent="0.3">
      <c r="A1957" t="s">
        <v>1230</v>
      </c>
    </row>
    <row r="1958" spans="1:1" x14ac:dyDescent="0.3">
      <c r="A1958" t="s">
        <v>1226</v>
      </c>
    </row>
    <row r="1959" spans="1:1" x14ac:dyDescent="0.3">
      <c r="A1959" t="s">
        <v>1448</v>
      </c>
    </row>
    <row r="1960" spans="1:1" x14ac:dyDescent="0.3">
      <c r="A1960" t="s">
        <v>1453</v>
      </c>
    </row>
    <row r="1961" spans="1:1" x14ac:dyDescent="0.3">
      <c r="A1961" t="s">
        <v>1230</v>
      </c>
    </row>
    <row r="1962" spans="1:1" x14ac:dyDescent="0.3">
      <c r="A1962" t="s">
        <v>1450</v>
      </c>
    </row>
    <row r="1963" spans="1:1" x14ac:dyDescent="0.3">
      <c r="A1963" t="s">
        <v>1449</v>
      </c>
    </row>
    <row r="1964" spans="1:1" x14ac:dyDescent="0.3">
      <c r="A1964" t="s">
        <v>1215</v>
      </c>
    </row>
    <row r="1965" spans="1:1" x14ac:dyDescent="0.3">
      <c r="A1965" t="s">
        <v>1454</v>
      </c>
    </row>
    <row r="1966" spans="1:1" x14ac:dyDescent="0.3">
      <c r="A1966" t="s">
        <v>1451</v>
      </c>
    </row>
    <row r="1967" spans="1:1" x14ac:dyDescent="0.3">
      <c r="A1967" t="s">
        <v>1230</v>
      </c>
    </row>
    <row r="1968" spans="1:1" x14ac:dyDescent="0.3">
      <c r="A1968" t="s">
        <v>1444</v>
      </c>
    </row>
    <row r="1969" spans="1:1" x14ac:dyDescent="0.3">
      <c r="A1969" t="s">
        <v>1445</v>
      </c>
    </row>
    <row r="1970" spans="1:1" x14ac:dyDescent="0.3">
      <c r="A1970" t="s">
        <v>1451</v>
      </c>
    </row>
    <row r="1971" spans="1:1" x14ac:dyDescent="0.3">
      <c r="A1971" t="s">
        <v>1444</v>
      </c>
    </row>
    <row r="1972" spans="1:1" x14ac:dyDescent="0.3">
      <c r="A1972" t="s">
        <v>1451</v>
      </c>
    </row>
    <row r="1973" spans="1:1" x14ac:dyDescent="0.3">
      <c r="A1973" t="s">
        <v>1444</v>
      </c>
    </row>
    <row r="1974" spans="1:1" x14ac:dyDescent="0.3">
      <c r="A1974" t="s">
        <v>1451</v>
      </c>
    </row>
    <row r="1975" spans="1:1" x14ac:dyDescent="0.3">
      <c r="A1975" t="s">
        <v>1444</v>
      </c>
    </row>
    <row r="1976" spans="1:1" x14ac:dyDescent="0.3">
      <c r="A1976" t="s">
        <v>1451</v>
      </c>
    </row>
    <row r="1977" spans="1:1" x14ac:dyDescent="0.3">
      <c r="A1977" t="s">
        <v>1226</v>
      </c>
    </row>
    <row r="1978" spans="1:1" x14ac:dyDescent="0.3">
      <c r="A1978" t="s">
        <v>1447</v>
      </c>
    </row>
    <row r="1979" spans="1:1" x14ac:dyDescent="0.3">
      <c r="A1979" t="s">
        <v>1446</v>
      </c>
    </row>
    <row r="1980" spans="1:1" x14ac:dyDescent="0.3">
      <c r="A1980" t="s">
        <v>1451</v>
      </c>
    </row>
    <row r="1981" spans="1:1" x14ac:dyDescent="0.3">
      <c r="A1981" t="s">
        <v>1444</v>
      </c>
    </row>
    <row r="1982" spans="1:1" x14ac:dyDescent="0.3">
      <c r="A1982" t="s">
        <v>1445</v>
      </c>
    </row>
    <row r="1983" spans="1:1" x14ac:dyDescent="0.3">
      <c r="A1983" t="s">
        <v>1446</v>
      </c>
    </row>
    <row r="1984" spans="1:1" x14ac:dyDescent="0.3">
      <c r="A1984" t="s">
        <v>1451</v>
      </c>
    </row>
    <row r="1985" spans="1:1" x14ac:dyDescent="0.3">
      <c r="A1985" t="s">
        <v>1444</v>
      </c>
    </row>
    <row r="1986" spans="1:1" x14ac:dyDescent="0.3">
      <c r="A1986" t="s">
        <v>1445</v>
      </c>
    </row>
    <row r="1987" spans="1:1" x14ac:dyDescent="0.3">
      <c r="A1987" t="s">
        <v>1446</v>
      </c>
    </row>
    <row r="1988" spans="1:1" x14ac:dyDescent="0.3">
      <c r="A1988" t="s">
        <v>1451</v>
      </c>
    </row>
    <row r="1989" spans="1:1" x14ac:dyDescent="0.3">
      <c r="A1989" t="s">
        <v>1444</v>
      </c>
    </row>
    <row r="1990" spans="1:1" x14ac:dyDescent="0.3">
      <c r="A1990" t="s">
        <v>1445</v>
      </c>
    </row>
    <row r="1991" spans="1:1" x14ac:dyDescent="0.3">
      <c r="A1991" t="s">
        <v>1446</v>
      </c>
    </row>
    <row r="1992" spans="1:1" x14ac:dyDescent="0.3">
      <c r="A1992" t="s">
        <v>1451</v>
      </c>
    </row>
    <row r="1993" spans="1:1" x14ac:dyDescent="0.3">
      <c r="A1993" t="s">
        <v>1444</v>
      </c>
    </row>
    <row r="1994" spans="1:1" x14ac:dyDescent="0.3">
      <c r="A1994" t="s">
        <v>1445</v>
      </c>
    </row>
    <row r="1995" spans="1:1" x14ac:dyDescent="0.3">
      <c r="A1995" t="s">
        <v>1453</v>
      </c>
    </row>
    <row r="1996" spans="1:1" x14ac:dyDescent="0.3">
      <c r="A1996" t="s">
        <v>1444</v>
      </c>
    </row>
    <row r="1997" spans="1:1" x14ac:dyDescent="0.3">
      <c r="A1997" t="s">
        <v>1445</v>
      </c>
    </row>
    <row r="1998" spans="1:1" x14ac:dyDescent="0.3">
      <c r="A1998" t="s">
        <v>1453</v>
      </c>
    </row>
    <row r="1999" spans="1:1" x14ac:dyDescent="0.3">
      <c r="A1999" t="s">
        <v>1446</v>
      </c>
    </row>
    <row r="2000" spans="1:1" x14ac:dyDescent="0.3">
      <c r="A2000" t="s">
        <v>1445</v>
      </c>
    </row>
    <row r="2001" spans="1:1" x14ac:dyDescent="0.3">
      <c r="A2001" t="s">
        <v>1230</v>
      </c>
    </row>
    <row r="2002" spans="1:1" x14ac:dyDescent="0.3">
      <c r="A2002" t="s">
        <v>1448</v>
      </c>
    </row>
    <row r="2003" spans="1:1" x14ac:dyDescent="0.3">
      <c r="A2003" t="s">
        <v>1453</v>
      </c>
    </row>
    <row r="2004" spans="1:1" x14ac:dyDescent="0.3">
      <c r="A2004" t="s">
        <v>1444</v>
      </c>
    </row>
    <row r="2005" spans="1:1" x14ac:dyDescent="0.3">
      <c r="A2005" t="s">
        <v>1445</v>
      </c>
    </row>
    <row r="2006" spans="1:1" x14ac:dyDescent="0.3">
      <c r="A2006" t="s">
        <v>1446</v>
      </c>
    </row>
    <row r="2007" spans="1:1" x14ac:dyDescent="0.3">
      <c r="A2007" t="s">
        <v>1444</v>
      </c>
    </row>
    <row r="2008" spans="1:1" x14ac:dyDescent="0.3">
      <c r="A2008" t="s">
        <v>1445</v>
      </c>
    </row>
    <row r="2009" spans="1:1" x14ac:dyDescent="0.3">
      <c r="A2009" t="s">
        <v>1446</v>
      </c>
    </row>
    <row r="2010" spans="1:1" x14ac:dyDescent="0.3">
      <c r="A2010" t="s">
        <v>1444</v>
      </c>
    </row>
    <row r="2011" spans="1:1" x14ac:dyDescent="0.3">
      <c r="A2011" t="s">
        <v>1445</v>
      </c>
    </row>
    <row r="2012" spans="1:1" x14ac:dyDescent="0.3">
      <c r="A2012" t="s">
        <v>1446</v>
      </c>
    </row>
    <row r="2013" spans="1:1" x14ac:dyDescent="0.3">
      <c r="A2013" t="s">
        <v>1444</v>
      </c>
    </row>
    <row r="2014" spans="1:1" x14ac:dyDescent="0.3">
      <c r="A2014" t="s">
        <v>1215</v>
      </c>
    </row>
    <row r="2015" spans="1:1" x14ac:dyDescent="0.3">
      <c r="A2015" t="s">
        <v>1446</v>
      </c>
    </row>
    <row r="2016" spans="1:1" x14ac:dyDescent="0.3">
      <c r="A2016" t="s">
        <v>1444</v>
      </c>
    </row>
    <row r="2017" spans="1:1" x14ac:dyDescent="0.3">
      <c r="A2017" t="s">
        <v>1445</v>
      </c>
    </row>
    <row r="2018" spans="1:1" x14ac:dyDescent="0.3">
      <c r="A2018" t="s">
        <v>1453</v>
      </c>
    </row>
    <row r="2019" spans="1:1" x14ac:dyDescent="0.3">
      <c r="A2019" t="s">
        <v>1451</v>
      </c>
    </row>
    <row r="2020" spans="1:1" x14ac:dyDescent="0.3">
      <c r="A2020" t="s">
        <v>1445</v>
      </c>
    </row>
    <row r="2021" spans="1:1" x14ac:dyDescent="0.3">
      <c r="A2021" t="s">
        <v>1230</v>
      </c>
    </row>
    <row r="2022" spans="1:1" x14ac:dyDescent="0.3">
      <c r="A2022" t="s">
        <v>1448</v>
      </c>
    </row>
    <row r="2023" spans="1:1" x14ac:dyDescent="0.3">
      <c r="A2023" t="s">
        <v>1453</v>
      </c>
    </row>
    <row r="2024" spans="1:1" x14ac:dyDescent="0.3">
      <c r="A2024" t="s">
        <v>1445</v>
      </c>
    </row>
    <row r="2025" spans="1:1" x14ac:dyDescent="0.3">
      <c r="A2025" t="s">
        <v>1230</v>
      </c>
    </row>
    <row r="2026" spans="1:1" x14ac:dyDescent="0.3">
      <c r="A2026" t="s">
        <v>1448</v>
      </c>
    </row>
    <row r="2027" spans="1:1" x14ac:dyDescent="0.3">
      <c r="A2027" t="s">
        <v>1453</v>
      </c>
    </row>
    <row r="2028" spans="1:1" x14ac:dyDescent="0.3">
      <c r="A2028" t="s">
        <v>1445</v>
      </c>
    </row>
    <row r="2029" spans="1:1" x14ac:dyDescent="0.3">
      <c r="A2029" t="s">
        <v>1448</v>
      </c>
    </row>
    <row r="2030" spans="1:1" x14ac:dyDescent="0.3">
      <c r="A2030" t="s">
        <v>1453</v>
      </c>
    </row>
    <row r="2031" spans="1:1" x14ac:dyDescent="0.3">
      <c r="A2031" t="s">
        <v>1454</v>
      </c>
    </row>
    <row r="2032" spans="1:1" x14ac:dyDescent="0.3">
      <c r="A2032" t="s">
        <v>1230</v>
      </c>
    </row>
    <row r="2033" spans="1:1" x14ac:dyDescent="0.3">
      <c r="A2033" t="s">
        <v>1226</v>
      </c>
    </row>
    <row r="2034" spans="1:1" x14ac:dyDescent="0.3">
      <c r="A2034" t="s">
        <v>1447</v>
      </c>
    </row>
    <row r="2035" spans="1:1" x14ac:dyDescent="0.3">
      <c r="A2035" t="s">
        <v>1230</v>
      </c>
    </row>
    <row r="2036" spans="1:1" x14ac:dyDescent="0.3">
      <c r="A2036" t="s">
        <v>1226</v>
      </c>
    </row>
    <row r="2037" spans="1:1" x14ac:dyDescent="0.3">
      <c r="A2037" t="s">
        <v>1447</v>
      </c>
    </row>
    <row r="2038" spans="1:1" x14ac:dyDescent="0.3">
      <c r="A2038" t="s">
        <v>1445</v>
      </c>
    </row>
    <row r="2039" spans="1:1" x14ac:dyDescent="0.3">
      <c r="A2039" t="s">
        <v>1452</v>
      </c>
    </row>
    <row r="2040" spans="1:1" x14ac:dyDescent="0.3">
      <c r="A2040" t="s">
        <v>1230</v>
      </c>
    </row>
    <row r="2041" spans="1:1" x14ac:dyDescent="0.3">
      <c r="A2041" t="s">
        <v>1226</v>
      </c>
    </row>
    <row r="2042" spans="1:1" x14ac:dyDescent="0.3">
      <c r="A2042" t="s">
        <v>1448</v>
      </c>
    </row>
    <row r="2043" spans="1:1" x14ac:dyDescent="0.3">
      <c r="A2043" t="s">
        <v>1453</v>
      </c>
    </row>
    <row r="2044" spans="1:1" x14ac:dyDescent="0.3">
      <c r="A2044" t="s">
        <v>1456</v>
      </c>
    </row>
    <row r="2045" spans="1:1" x14ac:dyDescent="0.3">
      <c r="A2045" t="s">
        <v>1444</v>
      </c>
    </row>
    <row r="2046" spans="1:1" x14ac:dyDescent="0.3">
      <c r="A2046" t="s">
        <v>1230</v>
      </c>
    </row>
    <row r="2047" spans="1:1" x14ac:dyDescent="0.3">
      <c r="A2047" t="s">
        <v>1450</v>
      </c>
    </row>
    <row r="2048" spans="1:1" x14ac:dyDescent="0.3">
      <c r="A2048" t="s">
        <v>1444</v>
      </c>
    </row>
    <row r="2049" spans="1:1" x14ac:dyDescent="0.3">
      <c r="A2049" t="s">
        <v>1230</v>
      </c>
    </row>
    <row r="2050" spans="1:1" x14ac:dyDescent="0.3">
      <c r="A2050" t="s">
        <v>1450</v>
      </c>
    </row>
    <row r="2051" spans="1:1" x14ac:dyDescent="0.3">
      <c r="A2051" t="s">
        <v>1444</v>
      </c>
    </row>
    <row r="2052" spans="1:1" x14ac:dyDescent="0.3">
      <c r="A2052" t="s">
        <v>1445</v>
      </c>
    </row>
    <row r="2053" spans="1:1" x14ac:dyDescent="0.3">
      <c r="A2053" t="s">
        <v>1446</v>
      </c>
    </row>
    <row r="2054" spans="1:1" x14ac:dyDescent="0.3">
      <c r="A2054" t="s">
        <v>1451</v>
      </c>
    </row>
    <row r="2055" spans="1:1" x14ac:dyDescent="0.3">
      <c r="A2055" t="s">
        <v>1444</v>
      </c>
    </row>
    <row r="2056" spans="1:1" x14ac:dyDescent="0.3">
      <c r="A2056" t="s">
        <v>1445</v>
      </c>
    </row>
    <row r="2057" spans="1:1" x14ac:dyDescent="0.3">
      <c r="A2057" t="s">
        <v>1446</v>
      </c>
    </row>
    <row r="2058" spans="1:1" x14ac:dyDescent="0.3">
      <c r="A2058" t="s">
        <v>1451</v>
      </c>
    </row>
    <row r="2059" spans="1:1" x14ac:dyDescent="0.3">
      <c r="A2059" t="s">
        <v>1444</v>
      </c>
    </row>
    <row r="2060" spans="1:1" x14ac:dyDescent="0.3">
      <c r="A2060" t="s">
        <v>1445</v>
      </c>
    </row>
    <row r="2061" spans="1:1" x14ac:dyDescent="0.3">
      <c r="A2061" t="s">
        <v>1230</v>
      </c>
    </row>
    <row r="2062" spans="1:1" x14ac:dyDescent="0.3">
      <c r="A2062" t="s">
        <v>1450</v>
      </c>
    </row>
    <row r="2063" spans="1:1" x14ac:dyDescent="0.3">
      <c r="A2063" t="s">
        <v>1444</v>
      </c>
    </row>
    <row r="2064" spans="1:1" x14ac:dyDescent="0.3">
      <c r="A2064" t="s">
        <v>1230</v>
      </c>
    </row>
    <row r="2065" spans="1:1" x14ac:dyDescent="0.3">
      <c r="A2065" t="s">
        <v>1453</v>
      </c>
    </row>
    <row r="2066" spans="1:1" x14ac:dyDescent="0.3">
      <c r="A2066" t="s">
        <v>1446</v>
      </c>
    </row>
    <row r="2067" spans="1:1" x14ac:dyDescent="0.3">
      <c r="A2067" t="s">
        <v>1445</v>
      </c>
    </row>
    <row r="2068" spans="1:1" x14ac:dyDescent="0.3">
      <c r="A2068" t="s">
        <v>1226</v>
      </c>
    </row>
    <row r="2069" spans="1:1" x14ac:dyDescent="0.3">
      <c r="A2069" t="s">
        <v>1448</v>
      </c>
    </row>
    <row r="2070" spans="1:1" x14ac:dyDescent="0.3">
      <c r="A2070" t="s">
        <v>1453</v>
      </c>
    </row>
    <row r="2071" spans="1:1" x14ac:dyDescent="0.3">
      <c r="A2071" t="s">
        <v>1451</v>
      </c>
    </row>
    <row r="2072" spans="1:1" x14ac:dyDescent="0.3">
      <c r="A2072" t="s">
        <v>1444</v>
      </c>
    </row>
    <row r="2073" spans="1:1" x14ac:dyDescent="0.3">
      <c r="A2073" t="s">
        <v>1445</v>
      </c>
    </row>
    <row r="2074" spans="1:1" x14ac:dyDescent="0.3">
      <c r="A2074" t="s">
        <v>1446</v>
      </c>
    </row>
    <row r="2075" spans="1:1" x14ac:dyDescent="0.3">
      <c r="A2075" t="s">
        <v>1445</v>
      </c>
    </row>
    <row r="2076" spans="1:1" x14ac:dyDescent="0.3">
      <c r="A2076" t="s">
        <v>1452</v>
      </c>
    </row>
    <row r="2077" spans="1:1" x14ac:dyDescent="0.3">
      <c r="A2077" t="s">
        <v>1230</v>
      </c>
    </row>
    <row r="2078" spans="1:1" x14ac:dyDescent="0.3">
      <c r="A2078" t="s">
        <v>1226</v>
      </c>
    </row>
    <row r="2079" spans="1:1" x14ac:dyDescent="0.3">
      <c r="A2079" t="s">
        <v>1448</v>
      </c>
    </row>
    <row r="2080" spans="1:1" x14ac:dyDescent="0.3">
      <c r="A2080" t="s">
        <v>1454</v>
      </c>
    </row>
    <row r="2081" spans="1:1" x14ac:dyDescent="0.3">
      <c r="A2081" t="s">
        <v>1451</v>
      </c>
    </row>
    <row r="2082" spans="1:1" x14ac:dyDescent="0.3">
      <c r="A2082" t="s">
        <v>1454</v>
      </c>
    </row>
    <row r="2083" spans="1:1" x14ac:dyDescent="0.3">
      <c r="A2083" t="s">
        <v>1451</v>
      </c>
    </row>
    <row r="2084" spans="1:1" x14ac:dyDescent="0.3">
      <c r="A2084" t="s">
        <v>1445</v>
      </c>
    </row>
    <row r="2085" spans="1:1" x14ac:dyDescent="0.3">
      <c r="A2085" t="s">
        <v>1452</v>
      </c>
    </row>
    <row r="2086" spans="1:1" x14ac:dyDescent="0.3">
      <c r="A2086" t="s">
        <v>1230</v>
      </c>
    </row>
    <row r="2087" spans="1:1" x14ac:dyDescent="0.3">
      <c r="A2087" t="s">
        <v>1226</v>
      </c>
    </row>
    <row r="2088" spans="1:1" x14ac:dyDescent="0.3">
      <c r="A2088" t="s">
        <v>1448</v>
      </c>
    </row>
    <row r="2089" spans="1:1" x14ac:dyDescent="0.3">
      <c r="A2089" t="s">
        <v>1444</v>
      </c>
    </row>
    <row r="2090" spans="1:1" x14ac:dyDescent="0.3">
      <c r="A2090" t="s">
        <v>1451</v>
      </c>
    </row>
    <row r="2091" spans="1:1" x14ac:dyDescent="0.3">
      <c r="A2091" t="s">
        <v>1444</v>
      </c>
    </row>
    <row r="2092" spans="1:1" x14ac:dyDescent="0.3">
      <c r="A2092" t="s">
        <v>1445</v>
      </c>
    </row>
    <row r="2093" spans="1:1" x14ac:dyDescent="0.3">
      <c r="A2093" t="s">
        <v>1452</v>
      </c>
    </row>
    <row r="2094" spans="1:1" x14ac:dyDescent="0.3">
      <c r="A2094" t="s">
        <v>1230</v>
      </c>
    </row>
    <row r="2095" spans="1:1" x14ac:dyDescent="0.3">
      <c r="A2095" t="s">
        <v>1448</v>
      </c>
    </row>
    <row r="2096" spans="1:1" x14ac:dyDescent="0.3">
      <c r="A2096" t="s">
        <v>1453</v>
      </c>
    </row>
    <row r="2097" spans="1:1" x14ac:dyDescent="0.3">
      <c r="A2097" t="s">
        <v>1446</v>
      </c>
    </row>
    <row r="2098" spans="1:1" x14ac:dyDescent="0.3">
      <c r="A2098" t="s">
        <v>1450</v>
      </c>
    </row>
    <row r="2099" spans="1:1" x14ac:dyDescent="0.3">
      <c r="A2099" t="s">
        <v>1226</v>
      </c>
    </row>
    <row r="2100" spans="1:1" x14ac:dyDescent="0.3">
      <c r="A2100" t="s">
        <v>1451</v>
      </c>
    </row>
    <row r="2101" spans="1:1" x14ac:dyDescent="0.3">
      <c r="A2101" t="s">
        <v>1226</v>
      </c>
    </row>
    <row r="2102" spans="1:1" x14ac:dyDescent="0.3">
      <c r="A2102" t="s">
        <v>1215</v>
      </c>
    </row>
    <row r="2103" spans="1:1" x14ac:dyDescent="0.3">
      <c r="A2103" t="s">
        <v>1454</v>
      </c>
    </row>
    <row r="2104" spans="1:1" x14ac:dyDescent="0.3">
      <c r="A2104" t="s">
        <v>1451</v>
      </c>
    </row>
    <row r="2105" spans="1:1" x14ac:dyDescent="0.3">
      <c r="A2105" t="s">
        <v>1444</v>
      </c>
    </row>
    <row r="2106" spans="1:1" x14ac:dyDescent="0.3">
      <c r="A2106" t="s">
        <v>1445</v>
      </c>
    </row>
    <row r="2107" spans="1:1" x14ac:dyDescent="0.3">
      <c r="A2107" t="s">
        <v>1453</v>
      </c>
    </row>
    <row r="2108" spans="1:1" x14ac:dyDescent="0.3">
      <c r="A2108" t="s">
        <v>1215</v>
      </c>
    </row>
    <row r="2109" spans="1:1" x14ac:dyDescent="0.3">
      <c r="A2109" t="s">
        <v>1446</v>
      </c>
    </row>
    <row r="2110" spans="1:1" x14ac:dyDescent="0.3">
      <c r="A2110" t="s">
        <v>1451</v>
      </c>
    </row>
    <row r="2111" spans="1:1" x14ac:dyDescent="0.3">
      <c r="A2111" t="s">
        <v>1444</v>
      </c>
    </row>
    <row r="2112" spans="1:1" x14ac:dyDescent="0.3">
      <c r="A2112" t="s">
        <v>1454</v>
      </c>
    </row>
    <row r="2113" spans="1:1" x14ac:dyDescent="0.3">
      <c r="A2113" t="s">
        <v>1451</v>
      </c>
    </row>
    <row r="2114" spans="1:1" x14ac:dyDescent="0.3">
      <c r="A2114" t="s">
        <v>1230</v>
      </c>
    </row>
    <row r="2115" spans="1:1" x14ac:dyDescent="0.3">
      <c r="A2115" t="s">
        <v>1226</v>
      </c>
    </row>
    <row r="2116" spans="1:1" x14ac:dyDescent="0.3">
      <c r="A2116" t="s">
        <v>1447</v>
      </c>
    </row>
    <row r="2117" spans="1:1" x14ac:dyDescent="0.3">
      <c r="A2117" t="s">
        <v>1230</v>
      </c>
    </row>
    <row r="2118" spans="1:1" x14ac:dyDescent="0.3">
      <c r="A2118" t="s">
        <v>1226</v>
      </c>
    </row>
    <row r="2119" spans="1:1" x14ac:dyDescent="0.3">
      <c r="A2119" t="s">
        <v>1460</v>
      </c>
    </row>
    <row r="2120" spans="1:1" x14ac:dyDescent="0.3">
      <c r="A2120" t="s">
        <v>1447</v>
      </c>
    </row>
    <row r="2121" spans="1:1" x14ac:dyDescent="0.3">
      <c r="A2121" t="s">
        <v>1444</v>
      </c>
    </row>
    <row r="2122" spans="1:1" x14ac:dyDescent="0.3">
      <c r="A2122" t="s">
        <v>1445</v>
      </c>
    </row>
    <row r="2123" spans="1:1" x14ac:dyDescent="0.3">
      <c r="A2123" t="s">
        <v>1454</v>
      </c>
    </row>
    <row r="2124" spans="1:1" x14ac:dyDescent="0.3">
      <c r="A2124" t="s">
        <v>1446</v>
      </c>
    </row>
    <row r="2125" spans="1:1" x14ac:dyDescent="0.3">
      <c r="A2125" t="s">
        <v>1444</v>
      </c>
    </row>
    <row r="2126" spans="1:1" x14ac:dyDescent="0.3">
      <c r="A2126" t="s">
        <v>1445</v>
      </c>
    </row>
    <row r="2127" spans="1:1" x14ac:dyDescent="0.3">
      <c r="A2127" t="s">
        <v>1454</v>
      </c>
    </row>
    <row r="2128" spans="1:1" x14ac:dyDescent="0.3">
      <c r="A2128" t="s">
        <v>1446</v>
      </c>
    </row>
    <row r="2129" spans="1:1" x14ac:dyDescent="0.3">
      <c r="A2129" t="s">
        <v>1444</v>
      </c>
    </row>
    <row r="2130" spans="1:1" x14ac:dyDescent="0.3">
      <c r="A2130" t="s">
        <v>1445</v>
      </c>
    </row>
    <row r="2131" spans="1:1" x14ac:dyDescent="0.3">
      <c r="A2131" t="s">
        <v>1454</v>
      </c>
    </row>
    <row r="2132" spans="1:1" x14ac:dyDescent="0.3">
      <c r="A2132" t="s">
        <v>1446</v>
      </c>
    </row>
    <row r="2133" spans="1:1" x14ac:dyDescent="0.3">
      <c r="A2133" t="s">
        <v>1230</v>
      </c>
    </row>
    <row r="2134" spans="1:1" x14ac:dyDescent="0.3">
      <c r="A2134" t="s">
        <v>1447</v>
      </c>
    </row>
    <row r="2135" spans="1:1" x14ac:dyDescent="0.3">
      <c r="A2135" t="s">
        <v>1444</v>
      </c>
    </row>
    <row r="2136" spans="1:1" x14ac:dyDescent="0.3">
      <c r="A2136" t="s">
        <v>1445</v>
      </c>
    </row>
    <row r="2137" spans="1:1" x14ac:dyDescent="0.3">
      <c r="A2137" t="s">
        <v>1446</v>
      </c>
    </row>
    <row r="2138" spans="1:1" x14ac:dyDescent="0.3">
      <c r="A2138" t="s">
        <v>1451</v>
      </c>
    </row>
    <row r="2139" spans="1:1" x14ac:dyDescent="0.3">
      <c r="A2139" t="s">
        <v>1444</v>
      </c>
    </row>
    <row r="2140" spans="1:1" x14ac:dyDescent="0.3">
      <c r="A2140" t="s">
        <v>1445</v>
      </c>
    </row>
    <row r="2141" spans="1:1" x14ac:dyDescent="0.3">
      <c r="A2141" t="s">
        <v>1446</v>
      </c>
    </row>
    <row r="2142" spans="1:1" x14ac:dyDescent="0.3">
      <c r="A2142" t="s">
        <v>1451</v>
      </c>
    </row>
    <row r="2143" spans="1:1" x14ac:dyDescent="0.3">
      <c r="A2143" t="s">
        <v>1230</v>
      </c>
    </row>
    <row r="2144" spans="1:1" x14ac:dyDescent="0.3">
      <c r="A2144" t="s">
        <v>1230</v>
      </c>
    </row>
    <row r="2145" spans="1:1" x14ac:dyDescent="0.3">
      <c r="A2145" t="s">
        <v>1456</v>
      </c>
    </row>
    <row r="2146" spans="1:1" x14ac:dyDescent="0.3">
      <c r="A2146" t="s">
        <v>1450</v>
      </c>
    </row>
    <row r="2147" spans="1:1" x14ac:dyDescent="0.3">
      <c r="A2147" t="s">
        <v>1226</v>
      </c>
    </row>
    <row r="2148" spans="1:1" x14ac:dyDescent="0.3">
      <c r="A2148" t="s">
        <v>1453</v>
      </c>
    </row>
    <row r="2149" spans="1:1" x14ac:dyDescent="0.3">
      <c r="A2149" t="s">
        <v>1454</v>
      </c>
    </row>
    <row r="2150" spans="1:1" x14ac:dyDescent="0.3">
      <c r="A2150" t="s">
        <v>1444</v>
      </c>
    </row>
    <row r="2151" spans="1:1" x14ac:dyDescent="0.3">
      <c r="A2151" t="s">
        <v>1445</v>
      </c>
    </row>
    <row r="2152" spans="1:1" x14ac:dyDescent="0.3">
      <c r="A2152" t="s">
        <v>1446</v>
      </c>
    </row>
    <row r="2153" spans="1:1" x14ac:dyDescent="0.3">
      <c r="A2153" t="s">
        <v>1444</v>
      </c>
    </row>
    <row r="2154" spans="1:1" x14ac:dyDescent="0.3">
      <c r="A2154" t="s">
        <v>1226</v>
      </c>
    </row>
    <row r="2155" spans="1:1" x14ac:dyDescent="0.3">
      <c r="A2155" t="s">
        <v>1446</v>
      </c>
    </row>
    <row r="2156" spans="1:1" x14ac:dyDescent="0.3">
      <c r="A2156" t="s">
        <v>1451</v>
      </c>
    </row>
    <row r="2157" spans="1:1" x14ac:dyDescent="0.3">
      <c r="A2157" t="s">
        <v>1444</v>
      </c>
    </row>
    <row r="2158" spans="1:1" x14ac:dyDescent="0.3">
      <c r="A2158" t="s">
        <v>1450</v>
      </c>
    </row>
    <row r="2159" spans="1:1" x14ac:dyDescent="0.3">
      <c r="A2159" t="s">
        <v>1451</v>
      </c>
    </row>
    <row r="2160" spans="1:1" x14ac:dyDescent="0.3">
      <c r="A2160" t="s">
        <v>1444</v>
      </c>
    </row>
    <row r="2161" spans="1:1" x14ac:dyDescent="0.3">
      <c r="A2161" t="s">
        <v>1445</v>
      </c>
    </row>
    <row r="2162" spans="1:1" x14ac:dyDescent="0.3">
      <c r="A2162" t="s">
        <v>1446</v>
      </c>
    </row>
    <row r="2163" spans="1:1" x14ac:dyDescent="0.3">
      <c r="A2163" t="s">
        <v>1445</v>
      </c>
    </row>
    <row r="2164" spans="1:1" x14ac:dyDescent="0.3">
      <c r="A2164" t="s">
        <v>1452</v>
      </c>
    </row>
    <row r="2165" spans="1:1" x14ac:dyDescent="0.3">
      <c r="A2165" t="s">
        <v>1230</v>
      </c>
    </row>
    <row r="2166" spans="1:1" x14ac:dyDescent="0.3">
      <c r="A2166" t="s">
        <v>1448</v>
      </c>
    </row>
    <row r="2167" spans="1:1" x14ac:dyDescent="0.3">
      <c r="A2167" t="s">
        <v>1458</v>
      </c>
    </row>
    <row r="2168" spans="1:1" x14ac:dyDescent="0.3">
      <c r="A2168" t="s">
        <v>1445</v>
      </c>
    </row>
    <row r="2169" spans="1:1" x14ac:dyDescent="0.3">
      <c r="A2169" t="s">
        <v>1230</v>
      </c>
    </row>
    <row r="2170" spans="1:1" x14ac:dyDescent="0.3">
      <c r="A2170" t="s">
        <v>1448</v>
      </c>
    </row>
    <row r="2171" spans="1:1" x14ac:dyDescent="0.3">
      <c r="A2171" t="s">
        <v>1453</v>
      </c>
    </row>
    <row r="2172" spans="1:1" x14ac:dyDescent="0.3">
      <c r="A2172" t="s">
        <v>1444</v>
      </c>
    </row>
    <row r="2173" spans="1:1" x14ac:dyDescent="0.3">
      <c r="A2173" t="s">
        <v>1451</v>
      </c>
    </row>
    <row r="2174" spans="1:1" x14ac:dyDescent="0.3">
      <c r="A2174" t="s">
        <v>1215</v>
      </c>
    </row>
    <row r="2175" spans="1:1" x14ac:dyDescent="0.3">
      <c r="A2175" t="s">
        <v>1451</v>
      </c>
    </row>
    <row r="2176" spans="1:1" x14ac:dyDescent="0.3">
      <c r="A2176" t="s">
        <v>1230</v>
      </c>
    </row>
    <row r="2177" spans="1:1" x14ac:dyDescent="0.3">
      <c r="A2177" t="s">
        <v>1444</v>
      </c>
    </row>
    <row r="2178" spans="1:1" x14ac:dyDescent="0.3">
      <c r="A2178" t="s">
        <v>1445</v>
      </c>
    </row>
    <row r="2179" spans="1:1" x14ac:dyDescent="0.3">
      <c r="A2179" t="s">
        <v>1451</v>
      </c>
    </row>
    <row r="2180" spans="1:1" x14ac:dyDescent="0.3">
      <c r="A2180" t="s">
        <v>1444</v>
      </c>
    </row>
    <row r="2181" spans="1:1" x14ac:dyDescent="0.3">
      <c r="A2181" t="s">
        <v>1445</v>
      </c>
    </row>
    <row r="2182" spans="1:1" x14ac:dyDescent="0.3">
      <c r="A2182" t="s">
        <v>1451</v>
      </c>
    </row>
    <row r="2183" spans="1:1" x14ac:dyDescent="0.3">
      <c r="A2183" t="s">
        <v>1445</v>
      </c>
    </row>
    <row r="2184" spans="1:1" x14ac:dyDescent="0.3">
      <c r="A2184" t="s">
        <v>1452</v>
      </c>
    </row>
    <row r="2185" spans="1:1" x14ac:dyDescent="0.3">
      <c r="A2185" t="s">
        <v>1230</v>
      </c>
    </row>
    <row r="2186" spans="1:1" x14ac:dyDescent="0.3">
      <c r="A2186" t="s">
        <v>1226</v>
      </c>
    </row>
    <row r="2187" spans="1:1" x14ac:dyDescent="0.3">
      <c r="A2187" t="s">
        <v>1448</v>
      </c>
    </row>
    <row r="2188" spans="1:1" x14ac:dyDescent="0.3">
      <c r="A2188" t="s">
        <v>1453</v>
      </c>
    </row>
    <row r="2189" spans="1:1" x14ac:dyDescent="0.3">
      <c r="A2189" t="s">
        <v>1460</v>
      </c>
    </row>
    <row r="2190" spans="1:1" x14ac:dyDescent="0.3">
      <c r="A2190" t="s">
        <v>1446</v>
      </c>
    </row>
    <row r="2191" spans="1:1" x14ac:dyDescent="0.3">
      <c r="A2191" t="s">
        <v>1445</v>
      </c>
    </row>
    <row r="2192" spans="1:1" x14ac:dyDescent="0.3">
      <c r="A2192" t="s">
        <v>1230</v>
      </c>
    </row>
    <row r="2193" spans="1:1" x14ac:dyDescent="0.3">
      <c r="A2193" t="s">
        <v>1448</v>
      </c>
    </row>
    <row r="2194" spans="1:1" x14ac:dyDescent="0.3">
      <c r="A2194" t="s">
        <v>1453</v>
      </c>
    </row>
    <row r="2195" spans="1:1" x14ac:dyDescent="0.3">
      <c r="A2195" t="s">
        <v>1454</v>
      </c>
    </row>
    <row r="2196" spans="1:1" x14ac:dyDescent="0.3">
      <c r="A2196" t="s">
        <v>1455</v>
      </c>
    </row>
    <row r="2197" spans="1:1" x14ac:dyDescent="0.3">
      <c r="A2197" t="s">
        <v>1226</v>
      </c>
    </row>
    <row r="2198" spans="1:1" x14ac:dyDescent="0.3">
      <c r="A2198" t="s">
        <v>1460</v>
      </c>
    </row>
    <row r="2199" spans="1:1" x14ac:dyDescent="0.3">
      <c r="A2199" t="s">
        <v>1457</v>
      </c>
    </row>
    <row r="2200" spans="1:1" x14ac:dyDescent="0.3">
      <c r="A2200" t="s">
        <v>1455</v>
      </c>
    </row>
    <row r="2201" spans="1:1" x14ac:dyDescent="0.3">
      <c r="A2201" t="s">
        <v>1226</v>
      </c>
    </row>
    <row r="2202" spans="1:1" x14ac:dyDescent="0.3">
      <c r="A2202" t="s">
        <v>1460</v>
      </c>
    </row>
    <row r="2203" spans="1:1" x14ac:dyDescent="0.3">
      <c r="A2203" t="s">
        <v>1457</v>
      </c>
    </row>
    <row r="2204" spans="1:1" x14ac:dyDescent="0.3">
      <c r="A2204" t="s">
        <v>1444</v>
      </c>
    </row>
    <row r="2205" spans="1:1" x14ac:dyDescent="0.3">
      <c r="A2205" t="s">
        <v>1445</v>
      </c>
    </row>
    <row r="2206" spans="1:1" x14ac:dyDescent="0.3">
      <c r="A2206" t="s">
        <v>1453</v>
      </c>
    </row>
    <row r="2207" spans="1:1" x14ac:dyDescent="0.3">
      <c r="A2207" t="s">
        <v>1451</v>
      </c>
    </row>
    <row r="2208" spans="1:1" x14ac:dyDescent="0.3">
      <c r="A2208" t="s">
        <v>1444</v>
      </c>
    </row>
    <row r="2209" spans="1:1" x14ac:dyDescent="0.3">
      <c r="A2209" t="s">
        <v>1445</v>
      </c>
    </row>
    <row r="2210" spans="1:1" x14ac:dyDescent="0.3">
      <c r="A2210" t="s">
        <v>1453</v>
      </c>
    </row>
    <row r="2211" spans="1:1" x14ac:dyDescent="0.3">
      <c r="A2211" t="s">
        <v>1451</v>
      </c>
    </row>
    <row r="2212" spans="1:1" x14ac:dyDescent="0.3">
      <c r="A2212" t="s">
        <v>1444</v>
      </c>
    </row>
    <row r="2213" spans="1:1" x14ac:dyDescent="0.3">
      <c r="A2213" t="s">
        <v>1445</v>
      </c>
    </row>
    <row r="2214" spans="1:1" x14ac:dyDescent="0.3">
      <c r="A2214" t="s">
        <v>1451</v>
      </c>
    </row>
    <row r="2215" spans="1:1" x14ac:dyDescent="0.3">
      <c r="A2215" t="s">
        <v>1445</v>
      </c>
    </row>
    <row r="2216" spans="1:1" x14ac:dyDescent="0.3">
      <c r="A2216" t="s">
        <v>1452</v>
      </c>
    </row>
    <row r="2217" spans="1:1" x14ac:dyDescent="0.3">
      <c r="A2217" t="s">
        <v>1230</v>
      </c>
    </row>
    <row r="2218" spans="1:1" x14ac:dyDescent="0.3">
      <c r="A2218" t="s">
        <v>1448</v>
      </c>
    </row>
    <row r="2219" spans="1:1" x14ac:dyDescent="0.3">
      <c r="A2219" t="s">
        <v>1453</v>
      </c>
    </row>
    <row r="2220" spans="1:1" x14ac:dyDescent="0.3">
      <c r="A2220" t="s">
        <v>1446</v>
      </c>
    </row>
    <row r="2221" spans="1:1" x14ac:dyDescent="0.3">
      <c r="A2221" t="s">
        <v>1230</v>
      </c>
    </row>
    <row r="2222" spans="1:1" x14ac:dyDescent="0.3">
      <c r="A2222" t="s">
        <v>1447</v>
      </c>
    </row>
    <row r="2223" spans="1:1" x14ac:dyDescent="0.3">
      <c r="A2223" t="s">
        <v>1446</v>
      </c>
    </row>
    <row r="2224" spans="1:1" x14ac:dyDescent="0.3">
      <c r="A2224" t="s">
        <v>1230</v>
      </c>
    </row>
    <row r="2225" spans="1:1" x14ac:dyDescent="0.3">
      <c r="A2225" t="s">
        <v>1226</v>
      </c>
    </row>
    <row r="2226" spans="1:1" x14ac:dyDescent="0.3">
      <c r="A2226" t="s">
        <v>1447</v>
      </c>
    </row>
    <row r="2227" spans="1:1" x14ac:dyDescent="0.3">
      <c r="A2227" t="s">
        <v>1458</v>
      </c>
    </row>
    <row r="2228" spans="1:1" x14ac:dyDescent="0.3">
      <c r="A2228" t="s">
        <v>1444</v>
      </c>
    </row>
    <row r="2229" spans="1:1" x14ac:dyDescent="0.3">
      <c r="A2229" t="s">
        <v>1230</v>
      </c>
    </row>
    <row r="2230" spans="1:1" x14ac:dyDescent="0.3">
      <c r="A2230" t="s">
        <v>1450</v>
      </c>
    </row>
    <row r="2231" spans="1:1" x14ac:dyDescent="0.3">
      <c r="A2231" t="s">
        <v>1451</v>
      </c>
    </row>
    <row r="2232" spans="1:1" x14ac:dyDescent="0.3">
      <c r="A2232" t="s">
        <v>1445</v>
      </c>
    </row>
    <row r="2233" spans="1:1" x14ac:dyDescent="0.3">
      <c r="A2233" t="s">
        <v>1452</v>
      </c>
    </row>
    <row r="2234" spans="1:1" x14ac:dyDescent="0.3">
      <c r="A2234" t="s">
        <v>1230</v>
      </c>
    </row>
    <row r="2235" spans="1:1" x14ac:dyDescent="0.3">
      <c r="A2235" t="s">
        <v>1226</v>
      </c>
    </row>
    <row r="2236" spans="1:1" x14ac:dyDescent="0.3">
      <c r="A2236" t="s">
        <v>1448</v>
      </c>
    </row>
    <row r="2237" spans="1:1" x14ac:dyDescent="0.3">
      <c r="A2237" t="s">
        <v>1453</v>
      </c>
    </row>
    <row r="2238" spans="1:1" x14ac:dyDescent="0.3">
      <c r="A2238" t="s">
        <v>1446</v>
      </c>
    </row>
    <row r="2239" spans="1:1" x14ac:dyDescent="0.3">
      <c r="A2239" t="s">
        <v>1450</v>
      </c>
    </row>
    <row r="2240" spans="1:1" x14ac:dyDescent="0.3">
      <c r="A2240" t="s">
        <v>1226</v>
      </c>
    </row>
    <row r="2241" spans="1:1" x14ac:dyDescent="0.3">
      <c r="A2241" t="s">
        <v>1451</v>
      </c>
    </row>
    <row r="2242" spans="1:1" x14ac:dyDescent="0.3">
      <c r="A2242" t="s">
        <v>1230</v>
      </c>
    </row>
    <row r="2243" spans="1:1" x14ac:dyDescent="0.3">
      <c r="A2243" t="s">
        <v>1230</v>
      </c>
    </row>
    <row r="2244" spans="1:1" x14ac:dyDescent="0.3">
      <c r="A2244" t="s">
        <v>1230</v>
      </c>
    </row>
    <row r="2245" spans="1:1" x14ac:dyDescent="0.3">
      <c r="A2245" t="s">
        <v>1230</v>
      </c>
    </row>
    <row r="2246" spans="1:1" x14ac:dyDescent="0.3">
      <c r="A2246" t="s">
        <v>1450</v>
      </c>
    </row>
    <row r="2247" spans="1:1" x14ac:dyDescent="0.3">
      <c r="A2247" t="s">
        <v>1226</v>
      </c>
    </row>
    <row r="2248" spans="1:1" x14ac:dyDescent="0.3">
      <c r="A2248" t="s">
        <v>1444</v>
      </c>
    </row>
    <row r="2249" spans="1:1" x14ac:dyDescent="0.3">
      <c r="A2249" t="s">
        <v>1445</v>
      </c>
    </row>
    <row r="2250" spans="1:1" x14ac:dyDescent="0.3">
      <c r="A2250" t="s">
        <v>1226</v>
      </c>
    </row>
    <row r="2251" spans="1:1" x14ac:dyDescent="0.3">
      <c r="A2251" t="s">
        <v>1453</v>
      </c>
    </row>
    <row r="2252" spans="1:1" x14ac:dyDescent="0.3">
      <c r="A2252" t="s">
        <v>1460</v>
      </c>
    </row>
    <row r="2253" spans="1:1" x14ac:dyDescent="0.3">
      <c r="A2253" t="s">
        <v>1455</v>
      </c>
    </row>
    <row r="2254" spans="1:1" x14ac:dyDescent="0.3">
      <c r="A2254" t="s">
        <v>1450</v>
      </c>
    </row>
    <row r="2255" spans="1:1" x14ac:dyDescent="0.3">
      <c r="A2255" t="s">
        <v>1226</v>
      </c>
    </row>
    <row r="2256" spans="1:1" x14ac:dyDescent="0.3">
      <c r="A2256" t="s">
        <v>1455</v>
      </c>
    </row>
    <row r="2257" spans="1:1" x14ac:dyDescent="0.3">
      <c r="A2257" t="s">
        <v>1450</v>
      </c>
    </row>
    <row r="2258" spans="1:1" x14ac:dyDescent="0.3">
      <c r="A2258" t="s">
        <v>1226</v>
      </c>
    </row>
    <row r="2259" spans="1:1" x14ac:dyDescent="0.3">
      <c r="A2259" t="s">
        <v>1444</v>
      </c>
    </row>
    <row r="2260" spans="1:1" x14ac:dyDescent="0.3">
      <c r="A2260" t="s">
        <v>1445</v>
      </c>
    </row>
    <row r="2261" spans="1:1" x14ac:dyDescent="0.3">
      <c r="A2261" t="s">
        <v>1452</v>
      </c>
    </row>
    <row r="2262" spans="1:1" x14ac:dyDescent="0.3">
      <c r="A2262" t="s">
        <v>1448</v>
      </c>
    </row>
    <row r="2263" spans="1:1" x14ac:dyDescent="0.3">
      <c r="A2263" t="s">
        <v>1453</v>
      </c>
    </row>
    <row r="2264" spans="1:1" x14ac:dyDescent="0.3">
      <c r="A2264" t="s">
        <v>1454</v>
      </c>
    </row>
    <row r="2265" spans="1:1" x14ac:dyDescent="0.3">
      <c r="A2265" t="s">
        <v>1444</v>
      </c>
    </row>
    <row r="2266" spans="1:1" x14ac:dyDescent="0.3">
      <c r="A2266" t="s">
        <v>1445</v>
      </c>
    </row>
    <row r="2267" spans="1:1" x14ac:dyDescent="0.3">
      <c r="A2267" t="s">
        <v>1226</v>
      </c>
    </row>
    <row r="2268" spans="1:1" x14ac:dyDescent="0.3">
      <c r="A2268" t="s">
        <v>1453</v>
      </c>
    </row>
    <row r="2269" spans="1:1" x14ac:dyDescent="0.3">
      <c r="A2269" t="s">
        <v>1444</v>
      </c>
    </row>
    <row r="2270" spans="1:1" x14ac:dyDescent="0.3">
      <c r="A2270" t="s">
        <v>1226</v>
      </c>
    </row>
    <row r="2271" spans="1:1" x14ac:dyDescent="0.3">
      <c r="A2271" t="s">
        <v>1454</v>
      </c>
    </row>
    <row r="2272" spans="1:1" x14ac:dyDescent="0.3">
      <c r="A2272" t="s">
        <v>1446</v>
      </c>
    </row>
    <row r="2273" spans="1:1" x14ac:dyDescent="0.3">
      <c r="A2273" t="s">
        <v>1451</v>
      </c>
    </row>
    <row r="2274" spans="1:1" x14ac:dyDescent="0.3">
      <c r="A2274" t="s">
        <v>1444</v>
      </c>
    </row>
    <row r="2275" spans="1:1" x14ac:dyDescent="0.3">
      <c r="A2275" t="s">
        <v>1226</v>
      </c>
    </row>
    <row r="2276" spans="1:1" x14ac:dyDescent="0.3">
      <c r="A2276" t="s">
        <v>1454</v>
      </c>
    </row>
    <row r="2277" spans="1:1" x14ac:dyDescent="0.3">
      <c r="A2277" t="s">
        <v>1446</v>
      </c>
    </row>
    <row r="2278" spans="1:1" x14ac:dyDescent="0.3">
      <c r="A2278" t="s">
        <v>1451</v>
      </c>
    </row>
    <row r="2279" spans="1:1" x14ac:dyDescent="0.3">
      <c r="A2279" t="s">
        <v>1445</v>
      </c>
    </row>
    <row r="2280" spans="1:1" x14ac:dyDescent="0.3">
      <c r="A2280" t="s">
        <v>1452</v>
      </c>
    </row>
    <row r="2281" spans="1:1" x14ac:dyDescent="0.3">
      <c r="A2281" t="s">
        <v>1230</v>
      </c>
    </row>
    <row r="2282" spans="1:1" x14ac:dyDescent="0.3">
      <c r="A2282" t="s">
        <v>1448</v>
      </c>
    </row>
    <row r="2283" spans="1:1" x14ac:dyDescent="0.3">
      <c r="A2283" t="s">
        <v>1453</v>
      </c>
    </row>
    <row r="2284" spans="1:1" x14ac:dyDescent="0.3">
      <c r="A2284" t="s">
        <v>1449</v>
      </c>
    </row>
    <row r="2285" spans="1:1" x14ac:dyDescent="0.3">
      <c r="A2285" t="s">
        <v>1447</v>
      </c>
    </row>
    <row r="2286" spans="1:1" x14ac:dyDescent="0.3">
      <c r="A2286" t="s">
        <v>1444</v>
      </c>
    </row>
    <row r="2287" spans="1:1" x14ac:dyDescent="0.3">
      <c r="A2287" t="s">
        <v>1450</v>
      </c>
    </row>
    <row r="2288" spans="1:1" x14ac:dyDescent="0.3">
      <c r="A2288" t="s">
        <v>1453</v>
      </c>
    </row>
    <row r="2289" spans="1:1" x14ac:dyDescent="0.3">
      <c r="A2289" t="s">
        <v>1444</v>
      </c>
    </row>
    <row r="2290" spans="1:1" x14ac:dyDescent="0.3">
      <c r="A2290" t="s">
        <v>1450</v>
      </c>
    </row>
    <row r="2291" spans="1:1" x14ac:dyDescent="0.3">
      <c r="A2291" t="s">
        <v>1453</v>
      </c>
    </row>
    <row r="2292" spans="1:1" x14ac:dyDescent="0.3">
      <c r="A2292" t="s">
        <v>1230</v>
      </c>
    </row>
    <row r="2293" spans="1:1" x14ac:dyDescent="0.3">
      <c r="A2293" t="s">
        <v>1226</v>
      </c>
    </row>
    <row r="2294" spans="1:1" x14ac:dyDescent="0.3">
      <c r="A2294" t="s">
        <v>1447</v>
      </c>
    </row>
    <row r="2295" spans="1:1" x14ac:dyDescent="0.3">
      <c r="A2295" t="s">
        <v>1230</v>
      </c>
    </row>
    <row r="2296" spans="1:1" x14ac:dyDescent="0.3">
      <c r="A2296" t="s">
        <v>1226</v>
      </c>
    </row>
    <row r="2297" spans="1:1" x14ac:dyDescent="0.3">
      <c r="A2297" t="s">
        <v>1447</v>
      </c>
    </row>
    <row r="2298" spans="1:1" x14ac:dyDescent="0.3">
      <c r="A2298" t="s">
        <v>1444</v>
      </c>
    </row>
    <row r="2299" spans="1:1" x14ac:dyDescent="0.3">
      <c r="A2299" t="s">
        <v>1445</v>
      </c>
    </row>
    <row r="2300" spans="1:1" x14ac:dyDescent="0.3">
      <c r="A2300" t="s">
        <v>1446</v>
      </c>
    </row>
    <row r="2301" spans="1:1" x14ac:dyDescent="0.3">
      <c r="A2301" t="s">
        <v>1444</v>
      </c>
    </row>
    <row r="2302" spans="1:1" x14ac:dyDescent="0.3">
      <c r="A2302" t="s">
        <v>1445</v>
      </c>
    </row>
    <row r="2303" spans="1:1" x14ac:dyDescent="0.3">
      <c r="A2303" t="s">
        <v>1446</v>
      </c>
    </row>
    <row r="2304" spans="1:1" x14ac:dyDescent="0.3">
      <c r="A2304" t="s">
        <v>1444</v>
      </c>
    </row>
    <row r="2305" spans="1:1" x14ac:dyDescent="0.3">
      <c r="A2305" t="s">
        <v>1445</v>
      </c>
    </row>
    <row r="2306" spans="1:1" x14ac:dyDescent="0.3">
      <c r="A2306" t="s">
        <v>1446</v>
      </c>
    </row>
    <row r="2307" spans="1:1" x14ac:dyDescent="0.3">
      <c r="A2307" t="s">
        <v>1444</v>
      </c>
    </row>
    <row r="2308" spans="1:1" x14ac:dyDescent="0.3">
      <c r="A2308" t="s">
        <v>1445</v>
      </c>
    </row>
    <row r="2309" spans="1:1" x14ac:dyDescent="0.3">
      <c r="A2309" t="s">
        <v>1230</v>
      </c>
    </row>
    <row r="2310" spans="1:1" x14ac:dyDescent="0.3">
      <c r="A2310" t="s">
        <v>1450</v>
      </c>
    </row>
    <row r="2311" spans="1:1" x14ac:dyDescent="0.3">
      <c r="A2311" t="s">
        <v>1451</v>
      </c>
    </row>
    <row r="2312" spans="1:1" x14ac:dyDescent="0.3">
      <c r="A2312" t="s">
        <v>1444</v>
      </c>
    </row>
    <row r="2313" spans="1:1" x14ac:dyDescent="0.3">
      <c r="A2313" t="s">
        <v>1445</v>
      </c>
    </row>
    <row r="2314" spans="1:1" x14ac:dyDescent="0.3">
      <c r="A2314" t="s">
        <v>1230</v>
      </c>
    </row>
    <row r="2315" spans="1:1" x14ac:dyDescent="0.3">
      <c r="A2315" t="s">
        <v>1450</v>
      </c>
    </row>
    <row r="2316" spans="1:1" x14ac:dyDescent="0.3">
      <c r="A2316" t="s">
        <v>1451</v>
      </c>
    </row>
    <row r="2317" spans="1:1" x14ac:dyDescent="0.3">
      <c r="A2317" t="s">
        <v>1445</v>
      </c>
    </row>
    <row r="2318" spans="1:1" x14ac:dyDescent="0.3">
      <c r="A2318" t="s">
        <v>1230</v>
      </c>
    </row>
    <row r="2319" spans="1:1" x14ac:dyDescent="0.3">
      <c r="A2319" t="s">
        <v>1448</v>
      </c>
    </row>
    <row r="2320" spans="1:1" x14ac:dyDescent="0.3">
      <c r="A2320" t="s">
        <v>1453</v>
      </c>
    </row>
    <row r="2321" spans="1:1" x14ac:dyDescent="0.3">
      <c r="A2321" t="s">
        <v>1226</v>
      </c>
    </row>
    <row r="2322" spans="1:1" x14ac:dyDescent="0.3">
      <c r="A2322" t="s">
        <v>1451</v>
      </c>
    </row>
    <row r="2323" spans="1:1" x14ac:dyDescent="0.3">
      <c r="A2323" t="s">
        <v>1230</v>
      </c>
    </row>
    <row r="2324" spans="1:1" x14ac:dyDescent="0.3">
      <c r="A2324" t="s">
        <v>1445</v>
      </c>
    </row>
    <row r="2325" spans="1:1" x14ac:dyDescent="0.3">
      <c r="A2325" t="s">
        <v>1452</v>
      </c>
    </row>
    <row r="2326" spans="1:1" x14ac:dyDescent="0.3">
      <c r="A2326" t="s">
        <v>1230</v>
      </c>
    </row>
    <row r="2327" spans="1:1" x14ac:dyDescent="0.3">
      <c r="A2327" t="s">
        <v>1448</v>
      </c>
    </row>
    <row r="2328" spans="1:1" x14ac:dyDescent="0.3">
      <c r="A2328" t="s">
        <v>1447</v>
      </c>
    </row>
    <row r="2329" spans="1:1" x14ac:dyDescent="0.3">
      <c r="A2329" t="s">
        <v>1446</v>
      </c>
    </row>
    <row r="2330" spans="1:1" x14ac:dyDescent="0.3">
      <c r="A2330" t="s">
        <v>1445</v>
      </c>
    </row>
    <row r="2331" spans="1:1" x14ac:dyDescent="0.3">
      <c r="A2331" t="s">
        <v>1452</v>
      </c>
    </row>
    <row r="2332" spans="1:1" x14ac:dyDescent="0.3">
      <c r="A2332" t="s">
        <v>1230</v>
      </c>
    </row>
    <row r="2333" spans="1:1" x14ac:dyDescent="0.3">
      <c r="A2333" t="s">
        <v>1448</v>
      </c>
    </row>
    <row r="2334" spans="1:1" x14ac:dyDescent="0.3">
      <c r="A2334" t="s">
        <v>1447</v>
      </c>
    </row>
    <row r="2335" spans="1:1" x14ac:dyDescent="0.3">
      <c r="A2335" t="s">
        <v>1446</v>
      </c>
    </row>
    <row r="2336" spans="1:1" x14ac:dyDescent="0.3">
      <c r="A2336" t="s">
        <v>1444</v>
      </c>
    </row>
    <row r="2337" spans="1:1" x14ac:dyDescent="0.3">
      <c r="A2337" t="s">
        <v>1445</v>
      </c>
    </row>
    <row r="2338" spans="1:1" x14ac:dyDescent="0.3">
      <c r="A2338" t="s">
        <v>1446</v>
      </c>
    </row>
    <row r="2339" spans="1:1" x14ac:dyDescent="0.3">
      <c r="A2339" t="s">
        <v>1444</v>
      </c>
    </row>
    <row r="2340" spans="1:1" x14ac:dyDescent="0.3">
      <c r="A2340" t="s">
        <v>1445</v>
      </c>
    </row>
    <row r="2341" spans="1:1" x14ac:dyDescent="0.3">
      <c r="A2341" t="s">
        <v>1446</v>
      </c>
    </row>
    <row r="2342" spans="1:1" x14ac:dyDescent="0.3">
      <c r="A2342" t="s">
        <v>1444</v>
      </c>
    </row>
    <row r="2343" spans="1:1" x14ac:dyDescent="0.3">
      <c r="A2343" t="s">
        <v>1445</v>
      </c>
    </row>
    <row r="2344" spans="1:1" x14ac:dyDescent="0.3">
      <c r="A2344" t="s">
        <v>1446</v>
      </c>
    </row>
    <row r="2345" spans="1:1" x14ac:dyDescent="0.3">
      <c r="A2345" t="s">
        <v>1444</v>
      </c>
    </row>
    <row r="2346" spans="1:1" x14ac:dyDescent="0.3">
      <c r="A2346" t="s">
        <v>1445</v>
      </c>
    </row>
    <row r="2347" spans="1:1" x14ac:dyDescent="0.3">
      <c r="A2347" t="s">
        <v>1459</v>
      </c>
    </row>
    <row r="2348" spans="1:1" x14ac:dyDescent="0.3">
      <c r="A2348" t="s">
        <v>1444</v>
      </c>
    </row>
    <row r="2349" spans="1:1" x14ac:dyDescent="0.3">
      <c r="A2349" t="s">
        <v>1454</v>
      </c>
    </row>
    <row r="2350" spans="1:1" x14ac:dyDescent="0.3">
      <c r="A2350" t="s">
        <v>1446</v>
      </c>
    </row>
    <row r="2351" spans="1:1" x14ac:dyDescent="0.3">
      <c r="A2351" t="s">
        <v>1451</v>
      </c>
    </row>
    <row r="2352" spans="1:1" x14ac:dyDescent="0.3">
      <c r="A2352" t="s">
        <v>1450</v>
      </c>
    </row>
    <row r="2353" spans="1:1" x14ac:dyDescent="0.3">
      <c r="A2353" t="s">
        <v>1215</v>
      </c>
    </row>
    <row r="2354" spans="1:1" x14ac:dyDescent="0.3">
      <c r="A2354" t="s">
        <v>1451</v>
      </c>
    </row>
    <row r="2355" spans="1:1" x14ac:dyDescent="0.3">
      <c r="A2355" t="s">
        <v>1444</v>
      </c>
    </row>
    <row r="2356" spans="1:1" x14ac:dyDescent="0.3">
      <c r="A2356" t="s">
        <v>1445</v>
      </c>
    </row>
    <row r="2357" spans="1:1" x14ac:dyDescent="0.3">
      <c r="A2357" t="s">
        <v>1226</v>
      </c>
    </row>
    <row r="2358" spans="1:1" x14ac:dyDescent="0.3">
      <c r="A2358" t="s">
        <v>1453</v>
      </c>
    </row>
    <row r="2359" spans="1:1" x14ac:dyDescent="0.3">
      <c r="A2359" t="s">
        <v>1215</v>
      </c>
    </row>
    <row r="2360" spans="1:1" x14ac:dyDescent="0.3">
      <c r="A2360" t="s">
        <v>1454</v>
      </c>
    </row>
    <row r="2361" spans="1:1" x14ac:dyDescent="0.3">
      <c r="A2361" t="s">
        <v>1451</v>
      </c>
    </row>
    <row r="2362" spans="1:1" x14ac:dyDescent="0.3">
      <c r="A2362" t="s">
        <v>1444</v>
      </c>
    </row>
    <row r="2363" spans="1:1" x14ac:dyDescent="0.3">
      <c r="A2363" t="s">
        <v>1445</v>
      </c>
    </row>
    <row r="2364" spans="1:1" x14ac:dyDescent="0.3">
      <c r="A2364" t="s">
        <v>1230</v>
      </c>
    </row>
    <row r="2365" spans="1:1" x14ac:dyDescent="0.3">
      <c r="A2365" t="s">
        <v>1450</v>
      </c>
    </row>
    <row r="2366" spans="1:1" x14ac:dyDescent="0.3">
      <c r="A2366" t="s">
        <v>1444</v>
      </c>
    </row>
    <row r="2367" spans="1:1" x14ac:dyDescent="0.3">
      <c r="A2367" t="s">
        <v>1230</v>
      </c>
    </row>
    <row r="2368" spans="1:1" x14ac:dyDescent="0.3">
      <c r="A2368" t="s">
        <v>1450</v>
      </c>
    </row>
    <row r="2369" spans="1:1" x14ac:dyDescent="0.3">
      <c r="A2369" t="s">
        <v>1451</v>
      </c>
    </row>
    <row r="2370" spans="1:1" x14ac:dyDescent="0.3">
      <c r="A2370" t="s">
        <v>1230</v>
      </c>
    </row>
    <row r="2371" spans="1:1" x14ac:dyDescent="0.3">
      <c r="A2371" t="s">
        <v>1226</v>
      </c>
    </row>
    <row r="2372" spans="1:1" x14ac:dyDescent="0.3">
      <c r="A2372" t="s">
        <v>1444</v>
      </c>
    </row>
    <row r="2373" spans="1:1" x14ac:dyDescent="0.3">
      <c r="A2373" t="s">
        <v>1445</v>
      </c>
    </row>
    <row r="2374" spans="1:1" x14ac:dyDescent="0.3">
      <c r="A2374" t="s">
        <v>1230</v>
      </c>
    </row>
    <row r="2375" spans="1:1" x14ac:dyDescent="0.3">
      <c r="A2375" t="s">
        <v>1448</v>
      </c>
    </row>
    <row r="2376" spans="1:1" x14ac:dyDescent="0.3">
      <c r="A2376" t="s">
        <v>1453</v>
      </c>
    </row>
    <row r="2377" spans="1:1" x14ac:dyDescent="0.3">
      <c r="A2377" t="s">
        <v>1454</v>
      </c>
    </row>
    <row r="2378" spans="1:1" x14ac:dyDescent="0.3">
      <c r="A2378" t="s">
        <v>1215</v>
      </c>
    </row>
    <row r="2379" spans="1:1" x14ac:dyDescent="0.3">
      <c r="A2379" t="s">
        <v>1454</v>
      </c>
    </row>
    <row r="2380" spans="1:1" x14ac:dyDescent="0.3">
      <c r="A2380" t="s">
        <v>1451</v>
      </c>
    </row>
    <row r="2381" spans="1:1" x14ac:dyDescent="0.3">
      <c r="A2381" t="s">
        <v>1215</v>
      </c>
    </row>
    <row r="2382" spans="1:1" x14ac:dyDescent="0.3">
      <c r="A2382" t="s">
        <v>1454</v>
      </c>
    </row>
    <row r="2383" spans="1:1" x14ac:dyDescent="0.3">
      <c r="A2383" t="s">
        <v>1451</v>
      </c>
    </row>
    <row r="2384" spans="1:1" x14ac:dyDescent="0.3">
      <c r="A2384" t="s">
        <v>1226</v>
      </c>
    </row>
    <row r="2385" spans="1:1" x14ac:dyDescent="0.3">
      <c r="A2385" t="s">
        <v>1454</v>
      </c>
    </row>
    <row r="2386" spans="1:1" x14ac:dyDescent="0.3">
      <c r="A2386" t="s">
        <v>1451</v>
      </c>
    </row>
    <row r="2387" spans="1:1" x14ac:dyDescent="0.3">
      <c r="A2387" t="s">
        <v>1226</v>
      </c>
    </row>
    <row r="2388" spans="1:1" x14ac:dyDescent="0.3">
      <c r="A2388" t="s">
        <v>1454</v>
      </c>
    </row>
    <row r="2389" spans="1:1" x14ac:dyDescent="0.3">
      <c r="A2389" t="s">
        <v>1451</v>
      </c>
    </row>
    <row r="2390" spans="1:1" x14ac:dyDescent="0.3">
      <c r="A2390" t="s">
        <v>1455</v>
      </c>
    </row>
    <row r="2391" spans="1:1" x14ac:dyDescent="0.3">
      <c r="A2391" t="s">
        <v>1226</v>
      </c>
    </row>
    <row r="2392" spans="1:1" x14ac:dyDescent="0.3">
      <c r="A2392" t="s">
        <v>1215</v>
      </c>
    </row>
    <row r="2393" spans="1:1" x14ac:dyDescent="0.3">
      <c r="A2393" t="s">
        <v>1454</v>
      </c>
    </row>
    <row r="2394" spans="1:1" x14ac:dyDescent="0.3">
      <c r="A2394" t="s">
        <v>1451</v>
      </c>
    </row>
    <row r="2395" spans="1:1" x14ac:dyDescent="0.3">
      <c r="A2395" t="s">
        <v>1215</v>
      </c>
    </row>
    <row r="2396" spans="1:1" x14ac:dyDescent="0.3">
      <c r="A2396" t="s">
        <v>1454</v>
      </c>
    </row>
    <row r="2397" spans="1:1" x14ac:dyDescent="0.3">
      <c r="A2397" t="s">
        <v>1451</v>
      </c>
    </row>
    <row r="2398" spans="1:1" x14ac:dyDescent="0.3">
      <c r="A2398" t="s">
        <v>1215</v>
      </c>
    </row>
    <row r="2399" spans="1:1" x14ac:dyDescent="0.3">
      <c r="A2399" t="s">
        <v>1454</v>
      </c>
    </row>
    <row r="2400" spans="1:1" x14ac:dyDescent="0.3">
      <c r="A2400" t="s">
        <v>1451</v>
      </c>
    </row>
    <row r="2401" spans="1:1" x14ac:dyDescent="0.3">
      <c r="A2401" t="s">
        <v>1215</v>
      </c>
    </row>
    <row r="2402" spans="1:1" x14ac:dyDescent="0.3">
      <c r="A2402" t="s">
        <v>1454</v>
      </c>
    </row>
    <row r="2403" spans="1:1" x14ac:dyDescent="0.3">
      <c r="A2403" t="s">
        <v>1451</v>
      </c>
    </row>
    <row r="2404" spans="1:1" x14ac:dyDescent="0.3">
      <c r="A2404" t="s">
        <v>1444</v>
      </c>
    </row>
    <row r="2405" spans="1:1" x14ac:dyDescent="0.3">
      <c r="A2405" t="s">
        <v>1445</v>
      </c>
    </row>
    <row r="2406" spans="1:1" x14ac:dyDescent="0.3">
      <c r="A2406" t="s">
        <v>1451</v>
      </c>
    </row>
    <row r="2407" spans="1:1" x14ac:dyDescent="0.3">
      <c r="A2407" t="s">
        <v>1444</v>
      </c>
    </row>
    <row r="2408" spans="1:1" x14ac:dyDescent="0.3">
      <c r="A2408" t="s">
        <v>1445</v>
      </c>
    </row>
    <row r="2409" spans="1:1" x14ac:dyDescent="0.3">
      <c r="A2409" t="s">
        <v>1451</v>
      </c>
    </row>
    <row r="2410" spans="1:1" x14ac:dyDescent="0.3">
      <c r="A2410" t="s">
        <v>1444</v>
      </c>
    </row>
    <row r="2411" spans="1:1" x14ac:dyDescent="0.3">
      <c r="A2411" t="s">
        <v>1445</v>
      </c>
    </row>
    <row r="2412" spans="1:1" x14ac:dyDescent="0.3">
      <c r="A2412" t="s">
        <v>1451</v>
      </c>
    </row>
    <row r="2413" spans="1:1" x14ac:dyDescent="0.3">
      <c r="A2413" t="s">
        <v>1444</v>
      </c>
    </row>
    <row r="2414" spans="1:1" x14ac:dyDescent="0.3">
      <c r="A2414" t="s">
        <v>1445</v>
      </c>
    </row>
    <row r="2415" spans="1:1" x14ac:dyDescent="0.3">
      <c r="A2415" t="s">
        <v>1230</v>
      </c>
    </row>
    <row r="2416" spans="1:1" x14ac:dyDescent="0.3">
      <c r="A2416" t="s">
        <v>1446</v>
      </c>
    </row>
    <row r="2417" spans="1:1" x14ac:dyDescent="0.3">
      <c r="A2417" t="s">
        <v>1444</v>
      </c>
    </row>
    <row r="2418" spans="1:1" x14ac:dyDescent="0.3">
      <c r="A2418" t="s">
        <v>1445</v>
      </c>
    </row>
    <row r="2419" spans="1:1" x14ac:dyDescent="0.3">
      <c r="A2419" t="s">
        <v>1230</v>
      </c>
    </row>
    <row r="2420" spans="1:1" x14ac:dyDescent="0.3">
      <c r="A2420" t="s">
        <v>1446</v>
      </c>
    </row>
    <row r="2421" spans="1:1" x14ac:dyDescent="0.3">
      <c r="A2421" t="s">
        <v>1230</v>
      </c>
    </row>
    <row r="2422" spans="1:1" x14ac:dyDescent="0.3">
      <c r="A2422" t="s">
        <v>1226</v>
      </c>
    </row>
    <row r="2423" spans="1:1" x14ac:dyDescent="0.3">
      <c r="A2423" t="s">
        <v>1448</v>
      </c>
    </row>
    <row r="2424" spans="1:1" x14ac:dyDescent="0.3">
      <c r="A2424" t="s">
        <v>1456</v>
      </c>
    </row>
    <row r="2425" spans="1:1" x14ac:dyDescent="0.3">
      <c r="A2425" t="s">
        <v>1449</v>
      </c>
    </row>
    <row r="2426" spans="1:1" x14ac:dyDescent="0.3">
      <c r="A2426" t="s">
        <v>1447</v>
      </c>
    </row>
    <row r="2427" spans="1:1" x14ac:dyDescent="0.3">
      <c r="A2427" t="s">
        <v>1445</v>
      </c>
    </row>
    <row r="2428" spans="1:1" x14ac:dyDescent="0.3">
      <c r="A2428" t="s">
        <v>1452</v>
      </c>
    </row>
    <row r="2429" spans="1:1" x14ac:dyDescent="0.3">
      <c r="A2429" t="s">
        <v>1230</v>
      </c>
    </row>
    <row r="2430" spans="1:1" x14ac:dyDescent="0.3">
      <c r="A2430" t="s">
        <v>1448</v>
      </c>
    </row>
    <row r="2431" spans="1:1" x14ac:dyDescent="0.3">
      <c r="A2431" t="s">
        <v>1453</v>
      </c>
    </row>
    <row r="2432" spans="1:1" x14ac:dyDescent="0.3">
      <c r="A2432" t="s">
        <v>1449</v>
      </c>
    </row>
    <row r="2433" spans="1:1" x14ac:dyDescent="0.3">
      <c r="A2433" t="s">
        <v>1447</v>
      </c>
    </row>
    <row r="2434" spans="1:1" x14ac:dyDescent="0.3">
      <c r="A2434" t="s">
        <v>1444</v>
      </c>
    </row>
    <row r="2435" spans="1:1" x14ac:dyDescent="0.3">
      <c r="A2435" t="s">
        <v>1445</v>
      </c>
    </row>
    <row r="2436" spans="1:1" x14ac:dyDescent="0.3">
      <c r="A2436" t="s">
        <v>1446</v>
      </c>
    </row>
    <row r="2437" spans="1:1" x14ac:dyDescent="0.3">
      <c r="A2437" t="s">
        <v>1226</v>
      </c>
    </row>
    <row r="2438" spans="1:1" x14ac:dyDescent="0.3">
      <c r="A2438" t="s">
        <v>1459</v>
      </c>
    </row>
    <row r="2439" spans="1:1" x14ac:dyDescent="0.3">
      <c r="A2439" t="s">
        <v>1445</v>
      </c>
    </row>
    <row r="2440" spans="1:1" x14ac:dyDescent="0.3">
      <c r="A2440" t="s">
        <v>1230</v>
      </c>
    </row>
    <row r="2441" spans="1:1" x14ac:dyDescent="0.3">
      <c r="A2441" t="s">
        <v>1448</v>
      </c>
    </row>
    <row r="2442" spans="1:1" x14ac:dyDescent="0.3">
      <c r="A2442" t="s">
        <v>1453</v>
      </c>
    </row>
    <row r="2443" spans="1:1" x14ac:dyDescent="0.3">
      <c r="A2443" t="s">
        <v>1445</v>
      </c>
    </row>
    <row r="2444" spans="1:1" x14ac:dyDescent="0.3">
      <c r="A2444" t="s">
        <v>1230</v>
      </c>
    </row>
    <row r="2445" spans="1:1" x14ac:dyDescent="0.3">
      <c r="A2445" t="s">
        <v>1448</v>
      </c>
    </row>
    <row r="2446" spans="1:1" x14ac:dyDescent="0.3">
      <c r="A2446" t="s">
        <v>1450</v>
      </c>
    </row>
    <row r="2447" spans="1:1" x14ac:dyDescent="0.3">
      <c r="A2447" t="s">
        <v>1226</v>
      </c>
    </row>
    <row r="2448" spans="1:1" x14ac:dyDescent="0.3">
      <c r="A2448" t="s">
        <v>1444</v>
      </c>
    </row>
    <row r="2449" spans="1:1" x14ac:dyDescent="0.3">
      <c r="A2449" t="s">
        <v>1451</v>
      </c>
    </row>
    <row r="2450" spans="1:1" x14ac:dyDescent="0.3">
      <c r="A2450" t="s">
        <v>1230</v>
      </c>
    </row>
    <row r="2451" spans="1:1" x14ac:dyDescent="0.3">
      <c r="A2451" t="s">
        <v>1226</v>
      </c>
    </row>
    <row r="2452" spans="1:1" x14ac:dyDescent="0.3">
      <c r="A2452" t="s">
        <v>1447</v>
      </c>
    </row>
    <row r="2453" spans="1:1" x14ac:dyDescent="0.3">
      <c r="A2453" t="s">
        <v>1444</v>
      </c>
    </row>
    <row r="2454" spans="1:1" x14ac:dyDescent="0.3">
      <c r="A2454" t="s">
        <v>1445</v>
      </c>
    </row>
    <row r="2455" spans="1:1" x14ac:dyDescent="0.3">
      <c r="A2455" t="s">
        <v>1448</v>
      </c>
    </row>
    <row r="2456" spans="1:1" x14ac:dyDescent="0.3">
      <c r="A2456" t="s">
        <v>1453</v>
      </c>
    </row>
    <row r="2457" spans="1:1" x14ac:dyDescent="0.3">
      <c r="A2457" t="s">
        <v>1444</v>
      </c>
    </row>
    <row r="2458" spans="1:1" x14ac:dyDescent="0.3">
      <c r="A2458" t="s">
        <v>1445</v>
      </c>
    </row>
    <row r="2459" spans="1:1" x14ac:dyDescent="0.3">
      <c r="A2459" t="s">
        <v>1448</v>
      </c>
    </row>
    <row r="2460" spans="1:1" x14ac:dyDescent="0.3">
      <c r="A2460" t="s">
        <v>1453</v>
      </c>
    </row>
    <row r="2461" spans="1:1" x14ac:dyDescent="0.3">
      <c r="A2461" t="s">
        <v>1450</v>
      </c>
    </row>
    <row r="2462" spans="1:1" x14ac:dyDescent="0.3">
      <c r="A2462" t="s">
        <v>1226</v>
      </c>
    </row>
    <row r="2463" spans="1:1" x14ac:dyDescent="0.3">
      <c r="A2463" t="s">
        <v>1444</v>
      </c>
    </row>
    <row r="2464" spans="1:1" x14ac:dyDescent="0.3">
      <c r="A2464" t="s">
        <v>1445</v>
      </c>
    </row>
    <row r="2465" spans="1:1" x14ac:dyDescent="0.3">
      <c r="A2465" t="s">
        <v>1230</v>
      </c>
    </row>
    <row r="2466" spans="1:1" x14ac:dyDescent="0.3">
      <c r="A2466" t="s">
        <v>1447</v>
      </c>
    </row>
    <row r="2467" spans="1:1" x14ac:dyDescent="0.3">
      <c r="A2467" t="s">
        <v>1451</v>
      </c>
    </row>
    <row r="2468" spans="1:1" x14ac:dyDescent="0.3">
      <c r="A2468" t="s">
        <v>1459</v>
      </c>
    </row>
    <row r="2469" spans="1:1" x14ac:dyDescent="0.3">
      <c r="A2469" t="s">
        <v>1444</v>
      </c>
    </row>
    <row r="2470" spans="1:1" x14ac:dyDescent="0.3">
      <c r="A2470" t="s">
        <v>1445</v>
      </c>
    </row>
    <row r="2471" spans="1:1" x14ac:dyDescent="0.3">
      <c r="A2471" t="s">
        <v>1230</v>
      </c>
    </row>
    <row r="2472" spans="1:1" x14ac:dyDescent="0.3">
      <c r="A2472" t="s">
        <v>1447</v>
      </c>
    </row>
    <row r="2473" spans="1:1" x14ac:dyDescent="0.3">
      <c r="A2473" t="s">
        <v>1451</v>
      </c>
    </row>
    <row r="2474" spans="1:1" x14ac:dyDescent="0.3">
      <c r="A2474" t="s">
        <v>1459</v>
      </c>
    </row>
    <row r="2475" spans="1:1" x14ac:dyDescent="0.3">
      <c r="A2475" t="s">
        <v>1215</v>
      </c>
    </row>
    <row r="2476" spans="1:1" x14ac:dyDescent="0.3">
      <c r="A2476" t="s">
        <v>1454</v>
      </c>
    </row>
    <row r="2477" spans="1:1" x14ac:dyDescent="0.3">
      <c r="A2477" t="s">
        <v>1215</v>
      </c>
    </row>
    <row r="2478" spans="1:1" x14ac:dyDescent="0.3">
      <c r="A2478" t="s">
        <v>1454</v>
      </c>
    </row>
    <row r="2479" spans="1:1" x14ac:dyDescent="0.3">
      <c r="A2479" t="s">
        <v>1226</v>
      </c>
    </row>
    <row r="2480" spans="1:1" x14ac:dyDescent="0.3">
      <c r="A2480" t="s">
        <v>1454</v>
      </c>
    </row>
    <row r="2481" spans="1:1" x14ac:dyDescent="0.3">
      <c r="A2481" t="s">
        <v>1446</v>
      </c>
    </row>
    <row r="2482" spans="1:1" x14ac:dyDescent="0.3">
      <c r="A2482" t="s">
        <v>1451</v>
      </c>
    </row>
    <row r="2483" spans="1:1" x14ac:dyDescent="0.3">
      <c r="A2483" t="s">
        <v>1230</v>
      </c>
    </row>
    <row r="2484" spans="1:1" x14ac:dyDescent="0.3">
      <c r="A2484" t="s">
        <v>1226</v>
      </c>
    </row>
    <row r="2485" spans="1:1" x14ac:dyDescent="0.3">
      <c r="A2485" t="s">
        <v>1447</v>
      </c>
    </row>
    <row r="2486" spans="1:1" x14ac:dyDescent="0.3">
      <c r="A2486" t="s">
        <v>1230</v>
      </c>
    </row>
    <row r="2487" spans="1:1" x14ac:dyDescent="0.3">
      <c r="A2487" t="s">
        <v>1226</v>
      </c>
    </row>
    <row r="2488" spans="1:1" x14ac:dyDescent="0.3">
      <c r="A2488" t="s">
        <v>1447</v>
      </c>
    </row>
    <row r="2489" spans="1:1" x14ac:dyDescent="0.3">
      <c r="A2489" t="s">
        <v>1230</v>
      </c>
    </row>
    <row r="2490" spans="1:1" x14ac:dyDescent="0.3">
      <c r="A2490" t="s">
        <v>1226</v>
      </c>
    </row>
    <row r="2491" spans="1:1" x14ac:dyDescent="0.3">
      <c r="A2491" t="s">
        <v>1215</v>
      </c>
    </row>
    <row r="2492" spans="1:1" x14ac:dyDescent="0.3">
      <c r="A2492" t="s">
        <v>1446</v>
      </c>
    </row>
    <row r="2493" spans="1:1" x14ac:dyDescent="0.3">
      <c r="A2493" t="s">
        <v>1451</v>
      </c>
    </row>
    <row r="2494" spans="1:1" x14ac:dyDescent="0.3">
      <c r="A2494" t="s">
        <v>1230</v>
      </c>
    </row>
    <row r="2495" spans="1:1" x14ac:dyDescent="0.3">
      <c r="A2495" t="s">
        <v>1445</v>
      </c>
    </row>
    <row r="2496" spans="1:1" x14ac:dyDescent="0.3">
      <c r="A2496" t="s">
        <v>1452</v>
      </c>
    </row>
    <row r="2497" spans="1:1" x14ac:dyDescent="0.3">
      <c r="A2497" t="s">
        <v>1230</v>
      </c>
    </row>
    <row r="2498" spans="1:1" x14ac:dyDescent="0.3">
      <c r="A2498" t="s">
        <v>1226</v>
      </c>
    </row>
    <row r="2499" spans="1:1" x14ac:dyDescent="0.3">
      <c r="A2499" t="s">
        <v>1448</v>
      </c>
    </row>
    <row r="2500" spans="1:1" x14ac:dyDescent="0.3">
      <c r="A2500" t="s">
        <v>1444</v>
      </c>
    </row>
    <row r="2501" spans="1:1" x14ac:dyDescent="0.3">
      <c r="A2501" t="s">
        <v>1445</v>
      </c>
    </row>
    <row r="2502" spans="1:1" x14ac:dyDescent="0.3">
      <c r="A2502" t="s">
        <v>1452</v>
      </c>
    </row>
    <row r="2503" spans="1:1" x14ac:dyDescent="0.3">
      <c r="A2503" t="s">
        <v>1230</v>
      </c>
    </row>
    <row r="2504" spans="1:1" x14ac:dyDescent="0.3">
      <c r="A2504" t="s">
        <v>1448</v>
      </c>
    </row>
    <row r="2505" spans="1:1" x14ac:dyDescent="0.3">
      <c r="A2505" t="s">
        <v>1459</v>
      </c>
    </row>
    <row r="2506" spans="1:1" x14ac:dyDescent="0.3">
      <c r="A2506" t="s">
        <v>1230</v>
      </c>
    </row>
    <row r="2507" spans="1:1" x14ac:dyDescent="0.3">
      <c r="A2507" t="s">
        <v>1226</v>
      </c>
    </row>
    <row r="2508" spans="1:1" x14ac:dyDescent="0.3">
      <c r="A2508" t="s">
        <v>1447</v>
      </c>
    </row>
    <row r="2509" spans="1:1" x14ac:dyDescent="0.3">
      <c r="A2509" t="s">
        <v>1444</v>
      </c>
    </row>
    <row r="2510" spans="1:1" x14ac:dyDescent="0.3">
      <c r="A2510" t="s">
        <v>1450</v>
      </c>
    </row>
    <row r="2511" spans="1:1" x14ac:dyDescent="0.3">
      <c r="A2511" t="s">
        <v>1446</v>
      </c>
    </row>
    <row r="2512" spans="1:1" x14ac:dyDescent="0.3">
      <c r="A2512" t="s">
        <v>1451</v>
      </c>
    </row>
    <row r="2513" spans="1:1" x14ac:dyDescent="0.3">
      <c r="A2513" t="s">
        <v>1444</v>
      </c>
    </row>
    <row r="2514" spans="1:1" x14ac:dyDescent="0.3">
      <c r="A2514" t="s">
        <v>1445</v>
      </c>
    </row>
    <row r="2515" spans="1:1" x14ac:dyDescent="0.3">
      <c r="A2515" t="s">
        <v>1230</v>
      </c>
    </row>
    <row r="2516" spans="1:1" x14ac:dyDescent="0.3">
      <c r="A2516" t="s">
        <v>1446</v>
      </c>
    </row>
    <row r="2517" spans="1:1" x14ac:dyDescent="0.3">
      <c r="A2517" t="s">
        <v>1230</v>
      </c>
    </row>
    <row r="2518" spans="1:1" x14ac:dyDescent="0.3">
      <c r="A2518" t="s">
        <v>1448</v>
      </c>
    </row>
    <row r="2519" spans="1:1" x14ac:dyDescent="0.3">
      <c r="A2519" t="s">
        <v>1453</v>
      </c>
    </row>
    <row r="2520" spans="1:1" x14ac:dyDescent="0.3">
      <c r="A2520" t="s">
        <v>1215</v>
      </c>
    </row>
    <row r="2521" spans="1:1" x14ac:dyDescent="0.3">
      <c r="A2521" t="s">
        <v>1444</v>
      </c>
    </row>
    <row r="2522" spans="1:1" x14ac:dyDescent="0.3">
      <c r="A2522" t="s">
        <v>1446</v>
      </c>
    </row>
    <row r="2523" spans="1:1" x14ac:dyDescent="0.3">
      <c r="A2523" t="s">
        <v>1444</v>
      </c>
    </row>
    <row r="2524" spans="1:1" x14ac:dyDescent="0.3">
      <c r="A2524" t="s">
        <v>1446</v>
      </c>
    </row>
    <row r="2525" spans="1:1" x14ac:dyDescent="0.3">
      <c r="A2525" t="s">
        <v>1444</v>
      </c>
    </row>
    <row r="2526" spans="1:1" x14ac:dyDescent="0.3">
      <c r="A2526" t="s">
        <v>1446</v>
      </c>
    </row>
    <row r="2527" spans="1:1" x14ac:dyDescent="0.3">
      <c r="A2527" t="s">
        <v>1445</v>
      </c>
    </row>
    <row r="2528" spans="1:1" x14ac:dyDescent="0.3">
      <c r="A2528" t="s">
        <v>1230</v>
      </c>
    </row>
    <row r="2529" spans="1:1" x14ac:dyDescent="0.3">
      <c r="A2529" t="s">
        <v>1446</v>
      </c>
    </row>
    <row r="2530" spans="1:1" x14ac:dyDescent="0.3">
      <c r="A2530" t="s">
        <v>1459</v>
      </c>
    </row>
    <row r="2531" spans="1:1" x14ac:dyDescent="0.3">
      <c r="A2531" t="s">
        <v>1444</v>
      </c>
    </row>
    <row r="2532" spans="1:1" x14ac:dyDescent="0.3">
      <c r="A2532" t="s">
        <v>1230</v>
      </c>
    </row>
    <row r="2533" spans="1:1" x14ac:dyDescent="0.3">
      <c r="A2533" t="s">
        <v>1453</v>
      </c>
    </row>
    <row r="2534" spans="1:1" x14ac:dyDescent="0.3">
      <c r="A2534" t="s">
        <v>1446</v>
      </c>
    </row>
    <row r="2535" spans="1:1" x14ac:dyDescent="0.3">
      <c r="A2535" t="s">
        <v>1444</v>
      </c>
    </row>
    <row r="2536" spans="1:1" x14ac:dyDescent="0.3">
      <c r="A2536" t="s">
        <v>1445</v>
      </c>
    </row>
    <row r="2537" spans="1:1" x14ac:dyDescent="0.3">
      <c r="A2537" t="s">
        <v>1453</v>
      </c>
    </row>
    <row r="2538" spans="1:1" x14ac:dyDescent="0.3">
      <c r="A2538" t="s">
        <v>1444</v>
      </c>
    </row>
    <row r="2539" spans="1:1" x14ac:dyDescent="0.3">
      <c r="A2539" t="s">
        <v>1230</v>
      </c>
    </row>
    <row r="2540" spans="1:1" x14ac:dyDescent="0.3">
      <c r="A2540" t="s">
        <v>1450</v>
      </c>
    </row>
    <row r="2541" spans="1:1" x14ac:dyDescent="0.3">
      <c r="A2541" t="s">
        <v>1451</v>
      </c>
    </row>
    <row r="2542" spans="1:1" x14ac:dyDescent="0.3">
      <c r="A2542" t="s">
        <v>1444</v>
      </c>
    </row>
    <row r="2543" spans="1:1" x14ac:dyDescent="0.3">
      <c r="A2543" t="s">
        <v>1445</v>
      </c>
    </row>
    <row r="2544" spans="1:1" x14ac:dyDescent="0.3">
      <c r="A2544" t="s">
        <v>1448</v>
      </c>
    </row>
    <row r="2545" spans="1:1" x14ac:dyDescent="0.3">
      <c r="A2545" t="s">
        <v>1453</v>
      </c>
    </row>
    <row r="2546" spans="1:1" x14ac:dyDescent="0.3">
      <c r="A2546" t="s">
        <v>1446</v>
      </c>
    </row>
    <row r="2547" spans="1:1" x14ac:dyDescent="0.3">
      <c r="A2547" t="s">
        <v>1444</v>
      </c>
    </row>
    <row r="2548" spans="1:1" x14ac:dyDescent="0.3">
      <c r="A2548" t="s">
        <v>1445</v>
      </c>
    </row>
    <row r="2549" spans="1:1" x14ac:dyDescent="0.3">
      <c r="A2549" t="s">
        <v>1446</v>
      </c>
    </row>
    <row r="2550" spans="1:1" x14ac:dyDescent="0.3">
      <c r="A2550" t="s">
        <v>1226</v>
      </c>
    </row>
    <row r="2551" spans="1:1" x14ac:dyDescent="0.3">
      <c r="A2551" t="s">
        <v>1451</v>
      </c>
    </row>
    <row r="2552" spans="1:1" x14ac:dyDescent="0.3">
      <c r="A2552" t="s">
        <v>1445</v>
      </c>
    </row>
    <row r="2553" spans="1:1" x14ac:dyDescent="0.3">
      <c r="A2553" t="s">
        <v>1452</v>
      </c>
    </row>
    <row r="2554" spans="1:1" x14ac:dyDescent="0.3">
      <c r="A2554" t="s">
        <v>1230</v>
      </c>
    </row>
    <row r="2555" spans="1:1" x14ac:dyDescent="0.3">
      <c r="A2555" t="s">
        <v>1448</v>
      </c>
    </row>
    <row r="2556" spans="1:1" x14ac:dyDescent="0.3">
      <c r="A2556" t="s">
        <v>1453</v>
      </c>
    </row>
    <row r="2557" spans="1:1" x14ac:dyDescent="0.3">
      <c r="A2557" t="s">
        <v>1446</v>
      </c>
    </row>
    <row r="2558" spans="1:1" x14ac:dyDescent="0.3">
      <c r="A2558" t="s">
        <v>1226</v>
      </c>
    </row>
    <row r="2559" spans="1:1" x14ac:dyDescent="0.3">
      <c r="A2559" t="s">
        <v>1456</v>
      </c>
    </row>
    <row r="2560" spans="1:1" x14ac:dyDescent="0.3">
      <c r="A2560" t="s">
        <v>1226</v>
      </c>
    </row>
    <row r="2561" spans="1:1" x14ac:dyDescent="0.3">
      <c r="A2561" t="s">
        <v>1456</v>
      </c>
    </row>
    <row r="2562" spans="1:1" x14ac:dyDescent="0.3">
      <c r="A2562" t="s">
        <v>1444</v>
      </c>
    </row>
    <row r="2563" spans="1:1" x14ac:dyDescent="0.3">
      <c r="A2563" t="s">
        <v>1450</v>
      </c>
    </row>
    <row r="2564" spans="1:1" x14ac:dyDescent="0.3">
      <c r="A2564" t="s">
        <v>1446</v>
      </c>
    </row>
    <row r="2565" spans="1:1" x14ac:dyDescent="0.3">
      <c r="A2565" t="s">
        <v>1451</v>
      </c>
    </row>
    <row r="2566" spans="1:1" x14ac:dyDescent="0.3">
      <c r="A2566" t="s">
        <v>1444</v>
      </c>
    </row>
    <row r="2567" spans="1:1" x14ac:dyDescent="0.3">
      <c r="A2567" t="s">
        <v>1450</v>
      </c>
    </row>
    <row r="2568" spans="1:1" x14ac:dyDescent="0.3">
      <c r="A2568" t="s">
        <v>1451</v>
      </c>
    </row>
    <row r="2569" spans="1:1" x14ac:dyDescent="0.3">
      <c r="A2569" t="s">
        <v>1215</v>
      </c>
    </row>
    <row r="2570" spans="1:1" x14ac:dyDescent="0.3">
      <c r="A2570" t="s">
        <v>1446</v>
      </c>
    </row>
    <row r="2571" spans="1:1" x14ac:dyDescent="0.3">
      <c r="A2571" t="s">
        <v>1451</v>
      </c>
    </row>
    <row r="2572" spans="1:1" x14ac:dyDescent="0.3">
      <c r="A2572" t="s">
        <v>1455</v>
      </c>
    </row>
    <row r="2573" spans="1:1" x14ac:dyDescent="0.3">
      <c r="A2573" t="s">
        <v>1226</v>
      </c>
    </row>
    <row r="2574" spans="1:1" x14ac:dyDescent="0.3">
      <c r="A2574" t="s">
        <v>1444</v>
      </c>
    </row>
    <row r="2575" spans="1:1" x14ac:dyDescent="0.3">
      <c r="A2575" t="s">
        <v>1445</v>
      </c>
    </row>
    <row r="2576" spans="1:1" x14ac:dyDescent="0.3">
      <c r="A2576" t="s">
        <v>1446</v>
      </c>
    </row>
    <row r="2577" spans="1:1" x14ac:dyDescent="0.3">
      <c r="A2577" t="s">
        <v>1230</v>
      </c>
    </row>
    <row r="2578" spans="1:1" x14ac:dyDescent="0.3">
      <c r="A2578" t="s">
        <v>1226</v>
      </c>
    </row>
    <row r="2579" spans="1:1" x14ac:dyDescent="0.3">
      <c r="A2579" t="s">
        <v>1453</v>
      </c>
    </row>
    <row r="2580" spans="1:1" x14ac:dyDescent="0.3">
      <c r="A2580" t="s">
        <v>1447</v>
      </c>
    </row>
    <row r="2581" spans="1:1" x14ac:dyDescent="0.3">
      <c r="A2581" t="s">
        <v>1230</v>
      </c>
    </row>
    <row r="2582" spans="1:1" x14ac:dyDescent="0.3">
      <c r="A2582" t="s">
        <v>1226</v>
      </c>
    </row>
    <row r="2583" spans="1:1" x14ac:dyDescent="0.3">
      <c r="A2583" t="s">
        <v>1453</v>
      </c>
    </row>
    <row r="2584" spans="1:1" x14ac:dyDescent="0.3">
      <c r="A2584" t="s">
        <v>1447</v>
      </c>
    </row>
    <row r="2585" spans="1:1" x14ac:dyDescent="0.3">
      <c r="A2585" t="s">
        <v>1445</v>
      </c>
    </row>
    <row r="2586" spans="1:1" x14ac:dyDescent="0.3">
      <c r="A2586" t="s">
        <v>1452</v>
      </c>
    </row>
    <row r="2587" spans="1:1" x14ac:dyDescent="0.3">
      <c r="A2587" t="s">
        <v>1230</v>
      </c>
    </row>
    <row r="2588" spans="1:1" x14ac:dyDescent="0.3">
      <c r="A2588" t="s">
        <v>1448</v>
      </c>
    </row>
    <row r="2589" spans="1:1" x14ac:dyDescent="0.3">
      <c r="A2589" t="s">
        <v>1458</v>
      </c>
    </row>
    <row r="2590" spans="1:1" x14ac:dyDescent="0.3">
      <c r="A2590" t="s">
        <v>1444</v>
      </c>
    </row>
    <row r="2591" spans="1:1" x14ac:dyDescent="0.3">
      <c r="A2591" t="s">
        <v>1215</v>
      </c>
    </row>
    <row r="2592" spans="1:1" x14ac:dyDescent="0.3">
      <c r="A2592" t="s">
        <v>1446</v>
      </c>
    </row>
    <row r="2593" spans="1:1" x14ac:dyDescent="0.3">
      <c r="A2593" t="s">
        <v>1451</v>
      </c>
    </row>
    <row r="2594" spans="1:1" x14ac:dyDescent="0.3">
      <c r="A2594" t="s">
        <v>1444</v>
      </c>
    </row>
    <row r="2595" spans="1:1" x14ac:dyDescent="0.3">
      <c r="A2595" t="s">
        <v>1451</v>
      </c>
    </row>
    <row r="2596" spans="1:1" x14ac:dyDescent="0.3">
      <c r="A2596" t="s">
        <v>1444</v>
      </c>
    </row>
    <row r="2597" spans="1:1" x14ac:dyDescent="0.3">
      <c r="A2597" t="s">
        <v>1451</v>
      </c>
    </row>
    <row r="2598" spans="1:1" x14ac:dyDescent="0.3">
      <c r="A2598" t="s">
        <v>1444</v>
      </c>
    </row>
    <row r="2599" spans="1:1" x14ac:dyDescent="0.3">
      <c r="A2599" t="s">
        <v>1451</v>
      </c>
    </row>
    <row r="2600" spans="1:1" x14ac:dyDescent="0.3">
      <c r="A2600" t="s">
        <v>1230</v>
      </c>
    </row>
    <row r="2601" spans="1:1" x14ac:dyDescent="0.3">
      <c r="A2601" t="s">
        <v>1226</v>
      </c>
    </row>
    <row r="2602" spans="1:1" x14ac:dyDescent="0.3">
      <c r="A2602" t="s">
        <v>1447</v>
      </c>
    </row>
    <row r="2605" spans="1:1" x14ac:dyDescent="0.3">
      <c r="A2605" t="s">
        <v>1444</v>
      </c>
    </row>
    <row r="2606" spans="1:1" x14ac:dyDescent="0.3">
      <c r="A2606" t="s">
        <v>1446</v>
      </c>
    </row>
    <row r="2607" spans="1:1" x14ac:dyDescent="0.3">
      <c r="A2607" t="s">
        <v>1445</v>
      </c>
    </row>
    <row r="2608" spans="1:1" x14ac:dyDescent="0.3">
      <c r="A2608" t="s">
        <v>1230</v>
      </c>
    </row>
    <row r="2609" spans="1:1" x14ac:dyDescent="0.3">
      <c r="A2609" t="s">
        <v>1448</v>
      </c>
    </row>
    <row r="2610" spans="1:1" x14ac:dyDescent="0.3">
      <c r="A2610" t="s">
        <v>1453</v>
      </c>
    </row>
    <row r="2611" spans="1:1" x14ac:dyDescent="0.3">
      <c r="A2611" t="s">
        <v>1444</v>
      </c>
    </row>
    <row r="2612" spans="1:1" x14ac:dyDescent="0.3">
      <c r="A2612" t="s">
        <v>1450</v>
      </c>
    </row>
    <row r="2613" spans="1:1" x14ac:dyDescent="0.3">
      <c r="A2613" t="s">
        <v>1451</v>
      </c>
    </row>
    <row r="2614" spans="1:1" x14ac:dyDescent="0.3">
      <c r="A2614" t="s">
        <v>1444</v>
      </c>
    </row>
    <row r="2615" spans="1:1" x14ac:dyDescent="0.3">
      <c r="A2615" t="s">
        <v>1450</v>
      </c>
    </row>
    <row r="2616" spans="1:1" x14ac:dyDescent="0.3">
      <c r="A2616" t="s">
        <v>1451</v>
      </c>
    </row>
    <row r="2617" spans="1:1" x14ac:dyDescent="0.3">
      <c r="A2617" t="s">
        <v>1230</v>
      </c>
    </row>
    <row r="2618" spans="1:1" x14ac:dyDescent="0.3">
      <c r="A2618" t="s">
        <v>1226</v>
      </c>
    </row>
    <row r="2619" spans="1:1" x14ac:dyDescent="0.3">
      <c r="A2619" t="s">
        <v>1447</v>
      </c>
    </row>
    <row r="2620" spans="1:1" x14ac:dyDescent="0.3">
      <c r="A2620" t="s">
        <v>1444</v>
      </c>
    </row>
    <row r="2621" spans="1:1" x14ac:dyDescent="0.3">
      <c r="A2621" t="s">
        <v>1450</v>
      </c>
    </row>
    <row r="2622" spans="1:1" x14ac:dyDescent="0.3">
      <c r="A2622" t="s">
        <v>1451</v>
      </c>
    </row>
    <row r="2623" spans="1:1" x14ac:dyDescent="0.3">
      <c r="A2623" t="s">
        <v>1455</v>
      </c>
    </row>
    <row r="2624" spans="1:1" x14ac:dyDescent="0.3">
      <c r="A2624" t="s">
        <v>1226</v>
      </c>
    </row>
    <row r="2625" spans="1:1" x14ac:dyDescent="0.3">
      <c r="A2625" t="s">
        <v>1460</v>
      </c>
    </row>
    <row r="2626" spans="1:1" x14ac:dyDescent="0.3">
      <c r="A2626" t="s">
        <v>1226</v>
      </c>
    </row>
    <row r="2627" spans="1:1" x14ac:dyDescent="0.3">
      <c r="A2627" t="s">
        <v>1446</v>
      </c>
    </row>
    <row r="2628" spans="1:1" x14ac:dyDescent="0.3">
      <c r="A2628" t="s">
        <v>1226</v>
      </c>
    </row>
    <row r="2629" spans="1:1" x14ac:dyDescent="0.3">
      <c r="A2629" t="s">
        <v>1446</v>
      </c>
    </row>
    <row r="2630" spans="1:1" x14ac:dyDescent="0.3">
      <c r="A2630" t="s">
        <v>1444</v>
      </c>
    </row>
    <row r="2631" spans="1:1" x14ac:dyDescent="0.3">
      <c r="A2631" t="s">
        <v>1230</v>
      </c>
    </row>
    <row r="2633" spans="1:1" x14ac:dyDescent="0.3">
      <c r="A2633" t="s">
        <v>1230</v>
      </c>
    </row>
    <row r="2634" spans="1:1" x14ac:dyDescent="0.3">
      <c r="A2634" t="s">
        <v>1230</v>
      </c>
    </row>
    <row r="2635" spans="1:1" x14ac:dyDescent="0.3">
      <c r="A2635" t="s">
        <v>1226</v>
      </c>
    </row>
    <row r="2636" spans="1:1" x14ac:dyDescent="0.3">
      <c r="A2636" t="s">
        <v>1230</v>
      </c>
    </row>
    <row r="2637" spans="1:1" x14ac:dyDescent="0.3">
      <c r="A2637" t="s">
        <v>1226</v>
      </c>
    </row>
    <row r="2638" spans="1:1" x14ac:dyDescent="0.3">
      <c r="A2638" t="s">
        <v>1230</v>
      </c>
    </row>
    <row r="2639" spans="1:1" x14ac:dyDescent="0.3">
      <c r="A2639" t="s">
        <v>1226</v>
      </c>
    </row>
    <row r="2640" spans="1:1" x14ac:dyDescent="0.3">
      <c r="A2640" t="s">
        <v>1230</v>
      </c>
    </row>
    <row r="2641" spans="1:1" x14ac:dyDescent="0.3">
      <c r="A2641" t="s">
        <v>1226</v>
      </c>
    </row>
    <row r="2642" spans="1:1" x14ac:dyDescent="0.3">
      <c r="A2642" t="s">
        <v>1445</v>
      </c>
    </row>
    <row r="2643" spans="1:1" x14ac:dyDescent="0.3">
      <c r="A2643" t="s">
        <v>1226</v>
      </c>
    </row>
    <row r="2644" spans="1:1" x14ac:dyDescent="0.3">
      <c r="A2644" t="s">
        <v>1446</v>
      </c>
    </row>
    <row r="2645" spans="1:1" x14ac:dyDescent="0.3">
      <c r="A2645" t="s">
        <v>1451</v>
      </c>
    </row>
    <row r="2646" spans="1:1" x14ac:dyDescent="0.3">
      <c r="A2646" t="s">
        <v>1230</v>
      </c>
    </row>
    <row r="2647" spans="1:1" x14ac:dyDescent="0.3">
      <c r="A2647" t="s">
        <v>1450</v>
      </c>
    </row>
    <row r="2648" spans="1:1" x14ac:dyDescent="0.3">
      <c r="A2648" t="s">
        <v>1226</v>
      </c>
    </row>
    <row r="2649" spans="1:1" x14ac:dyDescent="0.3">
      <c r="A2649" t="s">
        <v>1454</v>
      </c>
    </row>
    <row r="2650" spans="1:1" x14ac:dyDescent="0.3">
      <c r="A2650" t="s">
        <v>1451</v>
      </c>
    </row>
    <row r="2651" spans="1:1" x14ac:dyDescent="0.3">
      <c r="A2651" t="s">
        <v>1230</v>
      </c>
    </row>
    <row r="2652" spans="1:1" x14ac:dyDescent="0.3">
      <c r="A2652" t="s">
        <v>1226</v>
      </c>
    </row>
    <row r="2653" spans="1:1" x14ac:dyDescent="0.3">
      <c r="A2653" t="s">
        <v>1455</v>
      </c>
    </row>
    <row r="2654" spans="1:1" x14ac:dyDescent="0.3">
      <c r="A2654" t="s">
        <v>1226</v>
      </c>
    </row>
    <row r="2655" spans="1:1" x14ac:dyDescent="0.3">
      <c r="A2655" t="s">
        <v>1451</v>
      </c>
    </row>
    <row r="2662" spans="1:1" x14ac:dyDescent="0.3">
      <c r="A2662" t="s">
        <v>1226</v>
      </c>
    </row>
    <row r="2663" spans="1:1" x14ac:dyDescent="0.3">
      <c r="A2663" t="s">
        <v>1447</v>
      </c>
    </row>
    <row r="2664" spans="1:1" x14ac:dyDescent="0.3">
      <c r="A2664" t="s">
        <v>1457</v>
      </c>
    </row>
    <row r="2665" spans="1:1" x14ac:dyDescent="0.3">
      <c r="A2665" t="s">
        <v>1215</v>
      </c>
    </row>
    <row r="2666" spans="1:1" x14ac:dyDescent="0.3">
      <c r="A2666" t="s">
        <v>1454</v>
      </c>
    </row>
    <row r="2667" spans="1:1" x14ac:dyDescent="0.3">
      <c r="A2667" t="s">
        <v>1451</v>
      </c>
    </row>
    <row r="2668" spans="1:1" x14ac:dyDescent="0.3">
      <c r="A2668" t="s">
        <v>1444</v>
      </c>
    </row>
    <row r="2669" spans="1:1" x14ac:dyDescent="0.3">
      <c r="A2669" t="s">
        <v>1453</v>
      </c>
    </row>
    <row r="2670" spans="1:1" x14ac:dyDescent="0.3">
      <c r="A2670" t="s">
        <v>1215</v>
      </c>
    </row>
    <row r="2671" spans="1:1" x14ac:dyDescent="0.3">
      <c r="A2671" t="s">
        <v>1454</v>
      </c>
    </row>
    <row r="2672" spans="1:1" x14ac:dyDescent="0.3">
      <c r="A2672" t="s">
        <v>1444</v>
      </c>
    </row>
    <row r="2673" spans="1:1" x14ac:dyDescent="0.3">
      <c r="A2673" t="s">
        <v>1445</v>
      </c>
    </row>
    <row r="2674" spans="1:1" x14ac:dyDescent="0.3">
      <c r="A2674" t="s">
        <v>1230</v>
      </c>
    </row>
    <row r="2675" spans="1:1" x14ac:dyDescent="0.3">
      <c r="A2675" t="s">
        <v>1444</v>
      </c>
    </row>
    <row r="2676" spans="1:1" x14ac:dyDescent="0.3">
      <c r="A2676" t="s">
        <v>1445</v>
      </c>
    </row>
    <row r="2677" spans="1:1" x14ac:dyDescent="0.3">
      <c r="A2677" t="s">
        <v>1230</v>
      </c>
    </row>
    <row r="2678" spans="1:1" x14ac:dyDescent="0.3">
      <c r="A2678" t="s">
        <v>1444</v>
      </c>
    </row>
    <row r="2679" spans="1:1" x14ac:dyDescent="0.3">
      <c r="A2679" t="s">
        <v>1445</v>
      </c>
    </row>
    <row r="2680" spans="1:1" x14ac:dyDescent="0.3">
      <c r="A2680" t="s">
        <v>1230</v>
      </c>
    </row>
    <row r="2681" spans="1:1" x14ac:dyDescent="0.3">
      <c r="A2681" t="s">
        <v>1444</v>
      </c>
    </row>
    <row r="2682" spans="1:1" x14ac:dyDescent="0.3">
      <c r="A2682" t="s">
        <v>1230</v>
      </c>
    </row>
    <row r="2683" spans="1:1" x14ac:dyDescent="0.3">
      <c r="A2683" t="s">
        <v>1450</v>
      </c>
    </row>
    <row r="2684" spans="1:1" x14ac:dyDescent="0.3">
      <c r="A2684" t="s">
        <v>1444</v>
      </c>
    </row>
    <row r="2685" spans="1:1" x14ac:dyDescent="0.3">
      <c r="A2685" t="s">
        <v>1230</v>
      </c>
    </row>
    <row r="2686" spans="1:1" x14ac:dyDescent="0.3">
      <c r="A2686" t="s">
        <v>1453</v>
      </c>
    </row>
    <row r="2687" spans="1:1" x14ac:dyDescent="0.3">
      <c r="A2687" t="s">
        <v>1446</v>
      </c>
    </row>
    <row r="2688" spans="1:1" x14ac:dyDescent="0.3">
      <c r="A2688" t="s">
        <v>1444</v>
      </c>
    </row>
    <row r="2689" spans="1:1" x14ac:dyDescent="0.3">
      <c r="A2689" t="s">
        <v>1453</v>
      </c>
    </row>
    <row r="2690" spans="1:1" x14ac:dyDescent="0.3">
      <c r="A2690" t="s">
        <v>1451</v>
      </c>
    </row>
    <row r="2691" spans="1:1" x14ac:dyDescent="0.3">
      <c r="A2691" t="s">
        <v>1444</v>
      </c>
    </row>
    <row r="2692" spans="1:1" x14ac:dyDescent="0.3">
      <c r="A2692" t="s">
        <v>1453</v>
      </c>
    </row>
    <row r="2693" spans="1:1" x14ac:dyDescent="0.3">
      <c r="A2693" t="s">
        <v>1451</v>
      </c>
    </row>
    <row r="2694" spans="1:1" x14ac:dyDescent="0.3">
      <c r="A2694" t="s">
        <v>1444</v>
      </c>
    </row>
    <row r="2695" spans="1:1" x14ac:dyDescent="0.3">
      <c r="A2695" t="s">
        <v>1453</v>
      </c>
    </row>
    <row r="2696" spans="1:1" x14ac:dyDescent="0.3">
      <c r="A2696" t="s">
        <v>1451</v>
      </c>
    </row>
    <row r="2697" spans="1:1" x14ac:dyDescent="0.3">
      <c r="A2697" t="s">
        <v>1230</v>
      </c>
    </row>
    <row r="2698" spans="1:1" x14ac:dyDescent="0.3">
      <c r="A2698" t="s">
        <v>1226</v>
      </c>
    </row>
    <row r="2699" spans="1:1" x14ac:dyDescent="0.3">
      <c r="A2699" t="s">
        <v>1447</v>
      </c>
    </row>
    <row r="2700" spans="1:1" x14ac:dyDescent="0.3">
      <c r="A2700" t="s">
        <v>1230</v>
      </c>
    </row>
    <row r="2701" spans="1:1" x14ac:dyDescent="0.3">
      <c r="A2701" t="s">
        <v>1226</v>
      </c>
    </row>
    <row r="2702" spans="1:1" x14ac:dyDescent="0.3">
      <c r="A2702" t="s">
        <v>1447</v>
      </c>
    </row>
    <row r="2703" spans="1:1" x14ac:dyDescent="0.3">
      <c r="A2703" t="s">
        <v>1444</v>
      </c>
    </row>
    <row r="2704" spans="1:1" x14ac:dyDescent="0.3">
      <c r="A2704" t="s">
        <v>1230</v>
      </c>
    </row>
    <row r="2705" spans="1:1" x14ac:dyDescent="0.3">
      <c r="A2705" t="s">
        <v>1450</v>
      </c>
    </row>
    <row r="2706" spans="1:1" x14ac:dyDescent="0.3">
      <c r="A2706" t="s">
        <v>1444</v>
      </c>
    </row>
    <row r="2707" spans="1:1" x14ac:dyDescent="0.3">
      <c r="A2707" t="s">
        <v>1230</v>
      </c>
    </row>
    <row r="2708" spans="1:1" x14ac:dyDescent="0.3">
      <c r="A2708" t="s">
        <v>1450</v>
      </c>
    </row>
    <row r="2709" spans="1:1" x14ac:dyDescent="0.3">
      <c r="A2709" t="s">
        <v>1445</v>
      </c>
    </row>
    <row r="2710" spans="1:1" x14ac:dyDescent="0.3">
      <c r="A2710" t="s">
        <v>1230</v>
      </c>
    </row>
    <row r="2711" spans="1:1" x14ac:dyDescent="0.3">
      <c r="A2711" t="s">
        <v>1448</v>
      </c>
    </row>
    <row r="2712" spans="1:1" x14ac:dyDescent="0.3">
      <c r="A2712" t="s">
        <v>1453</v>
      </c>
    </row>
    <row r="2713" spans="1:1" x14ac:dyDescent="0.3">
      <c r="A2713" t="s">
        <v>1447</v>
      </c>
    </row>
    <row r="2714" spans="1:1" x14ac:dyDescent="0.3">
      <c r="A2714" t="s">
        <v>1445</v>
      </c>
    </row>
    <row r="2715" spans="1:1" x14ac:dyDescent="0.3">
      <c r="A2715" t="s">
        <v>1230</v>
      </c>
    </row>
    <row r="2716" spans="1:1" x14ac:dyDescent="0.3">
      <c r="A2716" t="s">
        <v>1448</v>
      </c>
    </row>
    <row r="2717" spans="1:1" x14ac:dyDescent="0.3">
      <c r="A2717" t="s">
        <v>1453</v>
      </c>
    </row>
    <row r="2718" spans="1:1" x14ac:dyDescent="0.3">
      <c r="A2718" t="s">
        <v>1447</v>
      </c>
    </row>
    <row r="2719" spans="1:1" x14ac:dyDescent="0.3">
      <c r="A2719" t="s">
        <v>1444</v>
      </c>
    </row>
    <row r="2720" spans="1:1" x14ac:dyDescent="0.3">
      <c r="A2720" t="s">
        <v>1450</v>
      </c>
    </row>
    <row r="2721" spans="1:1" x14ac:dyDescent="0.3">
      <c r="A2721" t="s">
        <v>1226</v>
      </c>
    </row>
    <row r="2722" spans="1:1" x14ac:dyDescent="0.3">
      <c r="A2722" t="s">
        <v>1456</v>
      </c>
    </row>
    <row r="2723" spans="1:1" x14ac:dyDescent="0.3">
      <c r="A2723" t="s">
        <v>1444</v>
      </c>
    </row>
    <row r="2724" spans="1:1" x14ac:dyDescent="0.3">
      <c r="A2724" t="s">
        <v>1226</v>
      </c>
    </row>
    <row r="2725" spans="1:1" x14ac:dyDescent="0.3">
      <c r="A2725" t="s">
        <v>1453</v>
      </c>
    </row>
    <row r="2726" spans="1:1" x14ac:dyDescent="0.3">
      <c r="A2726" t="s">
        <v>1447</v>
      </c>
    </row>
    <row r="2727" spans="1:1" x14ac:dyDescent="0.3">
      <c r="A2727" t="s">
        <v>1444</v>
      </c>
    </row>
    <row r="2728" spans="1:1" x14ac:dyDescent="0.3">
      <c r="A2728" t="s">
        <v>1450</v>
      </c>
    </row>
    <row r="2729" spans="1:1" x14ac:dyDescent="0.3">
      <c r="A2729" t="s">
        <v>1451</v>
      </c>
    </row>
    <row r="2730" spans="1:1" x14ac:dyDescent="0.3">
      <c r="A2730" t="s">
        <v>1445</v>
      </c>
    </row>
    <row r="2731" spans="1:1" x14ac:dyDescent="0.3">
      <c r="A2731" t="s">
        <v>1448</v>
      </c>
    </row>
    <row r="2732" spans="1:1" x14ac:dyDescent="0.3">
      <c r="A2732" t="s">
        <v>1453</v>
      </c>
    </row>
    <row r="2733" spans="1:1" x14ac:dyDescent="0.3">
      <c r="A2733" t="s">
        <v>1445</v>
      </c>
    </row>
    <row r="2734" spans="1:1" x14ac:dyDescent="0.3">
      <c r="A2734" t="s">
        <v>1448</v>
      </c>
    </row>
    <row r="2735" spans="1:1" x14ac:dyDescent="0.3">
      <c r="A2735" t="s">
        <v>1453</v>
      </c>
    </row>
    <row r="2736" spans="1:1" x14ac:dyDescent="0.3">
      <c r="A2736" t="s">
        <v>1444</v>
      </c>
    </row>
    <row r="2737" spans="1:1" x14ac:dyDescent="0.3">
      <c r="A2737" t="s">
        <v>1453</v>
      </c>
    </row>
    <row r="2738" spans="1:1" x14ac:dyDescent="0.3">
      <c r="A2738" t="s">
        <v>1215</v>
      </c>
    </row>
    <row r="2739" spans="1:1" x14ac:dyDescent="0.3">
      <c r="A2739" t="s">
        <v>1444</v>
      </c>
    </row>
    <row r="2740" spans="1:1" x14ac:dyDescent="0.3">
      <c r="A2740" t="s">
        <v>1445</v>
      </c>
    </row>
    <row r="2741" spans="1:1" x14ac:dyDescent="0.3">
      <c r="A2741" t="s">
        <v>1453</v>
      </c>
    </row>
    <row r="2742" spans="1:1" x14ac:dyDescent="0.3">
      <c r="A2742" t="s">
        <v>1446</v>
      </c>
    </row>
    <row r="2743" spans="1:1" x14ac:dyDescent="0.3">
      <c r="A2743" t="s">
        <v>1444</v>
      </c>
    </row>
    <row r="2744" spans="1:1" x14ac:dyDescent="0.3">
      <c r="A2744" t="s">
        <v>1445</v>
      </c>
    </row>
    <row r="2745" spans="1:1" x14ac:dyDescent="0.3">
      <c r="A2745" t="s">
        <v>1453</v>
      </c>
    </row>
    <row r="2746" spans="1:1" x14ac:dyDescent="0.3">
      <c r="A2746" t="s">
        <v>1446</v>
      </c>
    </row>
    <row r="2747" spans="1:1" x14ac:dyDescent="0.3">
      <c r="A2747" t="s">
        <v>1444</v>
      </c>
    </row>
    <row r="2748" spans="1:1" x14ac:dyDescent="0.3">
      <c r="A2748" t="s">
        <v>1445</v>
      </c>
    </row>
    <row r="2749" spans="1:1" x14ac:dyDescent="0.3">
      <c r="A2749" t="s">
        <v>1453</v>
      </c>
    </row>
    <row r="2750" spans="1:1" x14ac:dyDescent="0.3">
      <c r="A2750" t="s">
        <v>1446</v>
      </c>
    </row>
    <row r="2751" spans="1:1" x14ac:dyDescent="0.3">
      <c r="A2751" t="s">
        <v>1444</v>
      </c>
    </row>
    <row r="2752" spans="1:1" x14ac:dyDescent="0.3">
      <c r="A2752" t="s">
        <v>1455</v>
      </c>
    </row>
    <row r="2753" spans="1:1" x14ac:dyDescent="0.3">
      <c r="A2753" t="s">
        <v>1226</v>
      </c>
    </row>
    <row r="2754" spans="1:1" x14ac:dyDescent="0.3">
      <c r="A2754" t="s">
        <v>1458</v>
      </c>
    </row>
    <row r="2755" spans="1:1" x14ac:dyDescent="0.3">
      <c r="A2755" t="s">
        <v>1444</v>
      </c>
    </row>
    <row r="2756" spans="1:1" x14ac:dyDescent="0.3">
      <c r="A2756" t="s">
        <v>1445</v>
      </c>
    </row>
    <row r="2757" spans="1:1" x14ac:dyDescent="0.3">
      <c r="A2757" t="s">
        <v>1446</v>
      </c>
    </row>
    <row r="2758" spans="1:1" x14ac:dyDescent="0.3">
      <c r="A2758" t="s">
        <v>1451</v>
      </c>
    </row>
    <row r="2759" spans="1:1" x14ac:dyDescent="0.3">
      <c r="A2759" t="s">
        <v>1455</v>
      </c>
    </row>
    <row r="2760" spans="1:1" x14ac:dyDescent="0.3">
      <c r="A2760" t="s">
        <v>1226</v>
      </c>
    </row>
    <row r="2766" spans="1:1" x14ac:dyDescent="0.3">
      <c r="A2766" t="s">
        <v>1444</v>
      </c>
    </row>
    <row r="2767" spans="1:1" x14ac:dyDescent="0.3">
      <c r="A2767" t="s">
        <v>1450</v>
      </c>
    </row>
    <row r="2768" spans="1:1" x14ac:dyDescent="0.3">
      <c r="A2768" t="s">
        <v>1451</v>
      </c>
    </row>
    <row r="2769" spans="1:1" x14ac:dyDescent="0.3">
      <c r="A2769" t="s">
        <v>1226</v>
      </c>
    </row>
    <row r="2770" spans="1:1" x14ac:dyDescent="0.3">
      <c r="A2770" t="s">
        <v>1453</v>
      </c>
    </row>
    <row r="2771" spans="1:1" x14ac:dyDescent="0.3">
      <c r="A2771" t="s">
        <v>1215</v>
      </c>
    </row>
    <row r="2772" spans="1:1" x14ac:dyDescent="0.3">
      <c r="A2772" t="s">
        <v>1226</v>
      </c>
    </row>
    <row r="2773" spans="1:1" x14ac:dyDescent="0.3">
      <c r="A2773" t="s">
        <v>1453</v>
      </c>
    </row>
    <row r="2774" spans="1:1" x14ac:dyDescent="0.3">
      <c r="A2774" t="s">
        <v>1215</v>
      </c>
    </row>
    <row r="2775" spans="1:1" x14ac:dyDescent="0.3">
      <c r="A2775" t="s">
        <v>1230</v>
      </c>
    </row>
    <row r="2776" spans="1:1" x14ac:dyDescent="0.3">
      <c r="A2776" t="s">
        <v>1447</v>
      </c>
    </row>
    <row r="2777" spans="1:1" x14ac:dyDescent="0.3">
      <c r="A2777" t="s">
        <v>1444</v>
      </c>
    </row>
    <row r="2778" spans="1:1" x14ac:dyDescent="0.3">
      <c r="A2778" t="s">
        <v>1454</v>
      </c>
    </row>
    <row r="2779" spans="1:1" x14ac:dyDescent="0.3">
      <c r="A2779" t="s">
        <v>1451</v>
      </c>
    </row>
    <row r="2780" spans="1:1" x14ac:dyDescent="0.3">
      <c r="A2780" t="s">
        <v>1444</v>
      </c>
    </row>
    <row r="2781" spans="1:1" x14ac:dyDescent="0.3">
      <c r="A2781" t="s">
        <v>1454</v>
      </c>
    </row>
    <row r="2782" spans="1:1" x14ac:dyDescent="0.3">
      <c r="A2782" t="s">
        <v>1451</v>
      </c>
    </row>
    <row r="2783" spans="1:1" x14ac:dyDescent="0.3">
      <c r="A2783" t="s">
        <v>1461</v>
      </c>
    </row>
    <row r="2784" spans="1:1" x14ac:dyDescent="0.3">
      <c r="A2784" t="s">
        <v>1226</v>
      </c>
    </row>
    <row r="2785" spans="1:1" x14ac:dyDescent="0.3">
      <c r="A2785" t="s">
        <v>1457</v>
      </c>
    </row>
    <row r="2786" spans="1:1" x14ac:dyDescent="0.3">
      <c r="A2786" t="s">
        <v>1444</v>
      </c>
    </row>
    <row r="2787" spans="1:1" x14ac:dyDescent="0.3">
      <c r="A2787" t="s">
        <v>1230</v>
      </c>
    </row>
    <row r="2788" spans="1:1" x14ac:dyDescent="0.3">
      <c r="A2788" t="s">
        <v>1446</v>
      </c>
    </row>
    <row r="2789" spans="1:1" x14ac:dyDescent="0.3">
      <c r="A2789" t="s">
        <v>1459</v>
      </c>
    </row>
    <row r="2790" spans="1:1" x14ac:dyDescent="0.3">
      <c r="A2790" t="s">
        <v>1444</v>
      </c>
    </row>
    <row r="2791" spans="1:1" x14ac:dyDescent="0.3">
      <c r="A2791" t="s">
        <v>1230</v>
      </c>
    </row>
    <row r="2792" spans="1:1" x14ac:dyDescent="0.3">
      <c r="A2792" t="s">
        <v>1446</v>
      </c>
    </row>
    <row r="2793" spans="1:1" x14ac:dyDescent="0.3">
      <c r="A2793" t="s">
        <v>1459</v>
      </c>
    </row>
    <row r="2794" spans="1:1" x14ac:dyDescent="0.3">
      <c r="A2794" t="s">
        <v>1444</v>
      </c>
    </row>
    <row r="2795" spans="1:1" x14ac:dyDescent="0.3">
      <c r="A2795" t="s">
        <v>1446</v>
      </c>
    </row>
    <row r="2796" spans="1:1" x14ac:dyDescent="0.3">
      <c r="A2796" t="s">
        <v>1451</v>
      </c>
    </row>
    <row r="2797" spans="1:1" x14ac:dyDescent="0.3">
      <c r="A2797" t="s">
        <v>1444</v>
      </c>
    </row>
    <row r="2798" spans="1:1" x14ac:dyDescent="0.3">
      <c r="A2798" t="s">
        <v>1446</v>
      </c>
    </row>
    <row r="2799" spans="1:1" x14ac:dyDescent="0.3">
      <c r="A2799" t="s">
        <v>1451</v>
      </c>
    </row>
    <row r="2800" spans="1:1" x14ac:dyDescent="0.3">
      <c r="A2800" t="s">
        <v>1444</v>
      </c>
    </row>
    <row r="2801" spans="1:1" x14ac:dyDescent="0.3">
      <c r="A2801" t="s">
        <v>1446</v>
      </c>
    </row>
    <row r="2802" spans="1:1" x14ac:dyDescent="0.3">
      <c r="A2802" t="s">
        <v>1451</v>
      </c>
    </row>
    <row r="2803" spans="1:1" x14ac:dyDescent="0.3">
      <c r="A2803" t="s">
        <v>1230</v>
      </c>
    </row>
    <row r="2804" spans="1:1" x14ac:dyDescent="0.3">
      <c r="A2804" t="s">
        <v>1444</v>
      </c>
    </row>
    <row r="2805" spans="1:1" x14ac:dyDescent="0.3">
      <c r="A2805" t="s">
        <v>1450</v>
      </c>
    </row>
    <row r="2806" spans="1:1" x14ac:dyDescent="0.3">
      <c r="A2806" t="s">
        <v>1226</v>
      </c>
    </row>
    <row r="2807" spans="1:1" x14ac:dyDescent="0.3">
      <c r="A2807" t="s">
        <v>1451</v>
      </c>
    </row>
    <row r="2814" spans="1:1" x14ac:dyDescent="0.3">
      <c r="A2814" t="s">
        <v>1230</v>
      </c>
    </row>
    <row r="2815" spans="1:1" x14ac:dyDescent="0.3">
      <c r="A2815" t="s">
        <v>1447</v>
      </c>
    </row>
    <row r="2816" spans="1:1" x14ac:dyDescent="0.3">
      <c r="A2816" t="s">
        <v>1444</v>
      </c>
    </row>
    <row r="2817" spans="1:1" x14ac:dyDescent="0.3">
      <c r="A2817" t="s">
        <v>1445</v>
      </c>
    </row>
    <row r="2818" spans="1:1" x14ac:dyDescent="0.3">
      <c r="A2818" t="s">
        <v>1446</v>
      </c>
    </row>
    <row r="2819" spans="1:1" x14ac:dyDescent="0.3">
      <c r="A2819" t="s">
        <v>1230</v>
      </c>
    </row>
    <row r="2820" spans="1:1" x14ac:dyDescent="0.3">
      <c r="A2820" t="s">
        <v>1447</v>
      </c>
    </row>
    <row r="2821" spans="1:1" x14ac:dyDescent="0.3">
      <c r="A2821" t="s">
        <v>1230</v>
      </c>
    </row>
    <row r="2822" spans="1:1" x14ac:dyDescent="0.3">
      <c r="A2822" t="s">
        <v>1226</v>
      </c>
    </row>
    <row r="2823" spans="1:1" x14ac:dyDescent="0.3">
      <c r="A2823" t="s">
        <v>1447</v>
      </c>
    </row>
    <row r="2824" spans="1:1" x14ac:dyDescent="0.3">
      <c r="A2824" t="s">
        <v>1230</v>
      </c>
    </row>
    <row r="2825" spans="1:1" x14ac:dyDescent="0.3">
      <c r="A2825" t="s">
        <v>1226</v>
      </c>
    </row>
    <row r="2826" spans="1:1" x14ac:dyDescent="0.3">
      <c r="A2826" t="s">
        <v>1447</v>
      </c>
    </row>
    <row r="2827" spans="1:1" x14ac:dyDescent="0.3">
      <c r="A2827" t="s">
        <v>1226</v>
      </c>
    </row>
    <row r="2828" spans="1:1" x14ac:dyDescent="0.3">
      <c r="A2828" t="s">
        <v>1447</v>
      </c>
    </row>
    <row r="2829" spans="1:1" x14ac:dyDescent="0.3">
      <c r="A2829" t="s">
        <v>1444</v>
      </c>
    </row>
    <row r="2830" spans="1:1" x14ac:dyDescent="0.3">
      <c r="A2830" t="s">
        <v>1455</v>
      </c>
    </row>
    <row r="2831" spans="1:1" x14ac:dyDescent="0.3">
      <c r="A2831" t="s">
        <v>1450</v>
      </c>
    </row>
    <row r="2832" spans="1:1" x14ac:dyDescent="0.3">
      <c r="A2832" t="s">
        <v>1226</v>
      </c>
    </row>
    <row r="2833" spans="1:1" x14ac:dyDescent="0.3">
      <c r="A2833" t="s">
        <v>1451</v>
      </c>
    </row>
    <row r="2834" spans="1:1" x14ac:dyDescent="0.3">
      <c r="A2834" t="s">
        <v>1445</v>
      </c>
    </row>
    <row r="2835" spans="1:1" x14ac:dyDescent="0.3">
      <c r="A2835" t="s">
        <v>1452</v>
      </c>
    </row>
    <row r="2836" spans="1:1" x14ac:dyDescent="0.3">
      <c r="A2836" t="s">
        <v>1226</v>
      </c>
    </row>
    <row r="2837" spans="1:1" x14ac:dyDescent="0.3">
      <c r="A2837" t="s">
        <v>1448</v>
      </c>
    </row>
    <row r="2838" spans="1:1" x14ac:dyDescent="0.3">
      <c r="A2838" t="s">
        <v>1453</v>
      </c>
    </row>
    <row r="2839" spans="1:1" x14ac:dyDescent="0.3">
      <c r="A2839" t="s">
        <v>1449</v>
      </c>
    </row>
    <row r="2840" spans="1:1" x14ac:dyDescent="0.3">
      <c r="A2840" t="s">
        <v>1444</v>
      </c>
    </row>
    <row r="2841" spans="1:1" x14ac:dyDescent="0.3">
      <c r="A2841" t="s">
        <v>1454</v>
      </c>
    </row>
    <row r="2842" spans="1:1" x14ac:dyDescent="0.3">
      <c r="A2842" t="s">
        <v>1451</v>
      </c>
    </row>
    <row r="2843" spans="1:1" x14ac:dyDescent="0.3">
      <c r="A2843" t="s">
        <v>1444</v>
      </c>
    </row>
    <row r="2844" spans="1:1" x14ac:dyDescent="0.3">
      <c r="A2844" t="s">
        <v>1445</v>
      </c>
    </row>
    <row r="2845" spans="1:1" x14ac:dyDescent="0.3">
      <c r="A2845" t="s">
        <v>1226</v>
      </c>
    </row>
    <row r="2846" spans="1:1" x14ac:dyDescent="0.3">
      <c r="A2846" t="s">
        <v>1460</v>
      </c>
    </row>
    <row r="2847" spans="1:1" x14ac:dyDescent="0.3">
      <c r="A2847" t="s">
        <v>1457</v>
      </c>
    </row>
    <row r="2848" spans="1:1" x14ac:dyDescent="0.3">
      <c r="A2848" t="s">
        <v>1445</v>
      </c>
    </row>
    <row r="2849" spans="1:1" x14ac:dyDescent="0.3">
      <c r="A2849" t="s">
        <v>1452</v>
      </c>
    </row>
    <row r="2850" spans="1:1" x14ac:dyDescent="0.3">
      <c r="A2850" t="s">
        <v>1230</v>
      </c>
    </row>
    <row r="2851" spans="1:1" x14ac:dyDescent="0.3">
      <c r="A2851" t="s">
        <v>1448</v>
      </c>
    </row>
    <row r="2852" spans="1:1" x14ac:dyDescent="0.3">
      <c r="A2852" t="s">
        <v>1453</v>
      </c>
    </row>
    <row r="2853" spans="1:1" x14ac:dyDescent="0.3">
      <c r="A2853" t="s">
        <v>1446</v>
      </c>
    </row>
    <row r="2854" spans="1:1" x14ac:dyDescent="0.3">
      <c r="A2854" t="s">
        <v>1445</v>
      </c>
    </row>
    <row r="2855" spans="1:1" x14ac:dyDescent="0.3">
      <c r="A2855" t="s">
        <v>1452</v>
      </c>
    </row>
    <row r="2856" spans="1:1" x14ac:dyDescent="0.3">
      <c r="A2856" t="s">
        <v>1230</v>
      </c>
    </row>
    <row r="2857" spans="1:1" x14ac:dyDescent="0.3">
      <c r="A2857" t="s">
        <v>1448</v>
      </c>
    </row>
    <row r="2858" spans="1:1" x14ac:dyDescent="0.3">
      <c r="A2858" t="s">
        <v>1453</v>
      </c>
    </row>
    <row r="2859" spans="1:1" x14ac:dyDescent="0.3">
      <c r="A2859" t="s">
        <v>1446</v>
      </c>
    </row>
    <row r="2860" spans="1:1" x14ac:dyDescent="0.3">
      <c r="A2860" t="s">
        <v>1445</v>
      </c>
    </row>
    <row r="2861" spans="1:1" x14ac:dyDescent="0.3">
      <c r="A2861" t="s">
        <v>1452</v>
      </c>
    </row>
    <row r="2862" spans="1:1" x14ac:dyDescent="0.3">
      <c r="A2862" t="s">
        <v>1230</v>
      </c>
    </row>
    <row r="2863" spans="1:1" x14ac:dyDescent="0.3">
      <c r="A2863" t="s">
        <v>1448</v>
      </c>
    </row>
    <row r="2864" spans="1:1" x14ac:dyDescent="0.3">
      <c r="A2864" t="s">
        <v>1453</v>
      </c>
    </row>
    <row r="2865" spans="1:1" x14ac:dyDescent="0.3">
      <c r="A2865" t="s">
        <v>1446</v>
      </c>
    </row>
    <row r="2866" spans="1:1" x14ac:dyDescent="0.3">
      <c r="A2866" t="s">
        <v>1444</v>
      </c>
    </row>
    <row r="2867" spans="1:1" x14ac:dyDescent="0.3">
      <c r="A2867" t="s">
        <v>1226</v>
      </c>
    </row>
    <row r="2868" spans="1:1" x14ac:dyDescent="0.3">
      <c r="A2868" t="s">
        <v>1453</v>
      </c>
    </row>
    <row r="2869" spans="1:1" x14ac:dyDescent="0.3">
      <c r="A2869" t="s">
        <v>1215</v>
      </c>
    </row>
    <row r="2870" spans="1:1" x14ac:dyDescent="0.3">
      <c r="A2870" t="s">
        <v>1444</v>
      </c>
    </row>
    <row r="2871" spans="1:1" x14ac:dyDescent="0.3">
      <c r="A2871" t="s">
        <v>1230</v>
      </c>
    </row>
    <row r="2872" spans="1:1" x14ac:dyDescent="0.3">
      <c r="A2872" t="s">
        <v>1450</v>
      </c>
    </row>
    <row r="2873" spans="1:1" x14ac:dyDescent="0.3">
      <c r="A2873" t="s">
        <v>1226</v>
      </c>
    </row>
    <row r="2874" spans="1:1" x14ac:dyDescent="0.3">
      <c r="A2874" t="s">
        <v>1458</v>
      </c>
    </row>
    <row r="2875" spans="1:1" x14ac:dyDescent="0.3">
      <c r="A2875" t="s">
        <v>1226</v>
      </c>
    </row>
    <row r="2876" spans="1:1" x14ac:dyDescent="0.3">
      <c r="A2876" t="s">
        <v>1230</v>
      </c>
    </row>
    <row r="2877" spans="1:1" x14ac:dyDescent="0.3">
      <c r="A2877" t="s">
        <v>1450</v>
      </c>
    </row>
    <row r="2878" spans="1:1" x14ac:dyDescent="0.3">
      <c r="A2878" t="s">
        <v>1230</v>
      </c>
    </row>
    <row r="2879" spans="1:1" x14ac:dyDescent="0.3">
      <c r="A2879" t="s">
        <v>1447</v>
      </c>
    </row>
    <row r="2880" spans="1:1" x14ac:dyDescent="0.3">
      <c r="A2880" t="s">
        <v>1230</v>
      </c>
    </row>
    <row r="2881" spans="1:1" x14ac:dyDescent="0.3">
      <c r="A2881" t="s">
        <v>1447</v>
      </c>
    </row>
    <row r="2882" spans="1:1" x14ac:dyDescent="0.3">
      <c r="A2882" t="s">
        <v>1230</v>
      </c>
    </row>
    <row r="2883" spans="1:1" x14ac:dyDescent="0.3">
      <c r="A2883" t="s">
        <v>1447</v>
      </c>
    </row>
    <row r="2884" spans="1:1" x14ac:dyDescent="0.3">
      <c r="A2884" t="s">
        <v>1230</v>
      </c>
    </row>
    <row r="2885" spans="1:1" x14ac:dyDescent="0.3">
      <c r="A2885" t="s">
        <v>1447</v>
      </c>
    </row>
    <row r="2886" spans="1:1" x14ac:dyDescent="0.3">
      <c r="A2886" t="s">
        <v>1444</v>
      </c>
    </row>
    <row r="2887" spans="1:1" x14ac:dyDescent="0.3">
      <c r="A2887" t="s">
        <v>1450</v>
      </c>
    </row>
    <row r="2888" spans="1:1" x14ac:dyDescent="0.3">
      <c r="A2888" t="s">
        <v>1226</v>
      </c>
    </row>
    <row r="2889" spans="1:1" x14ac:dyDescent="0.3">
      <c r="A2889" t="s">
        <v>1451</v>
      </c>
    </row>
    <row r="2890" spans="1:1" x14ac:dyDescent="0.3">
      <c r="A2890" t="s">
        <v>1444</v>
      </c>
    </row>
    <row r="2891" spans="1:1" x14ac:dyDescent="0.3">
      <c r="A2891" t="s">
        <v>1450</v>
      </c>
    </row>
    <row r="2892" spans="1:1" x14ac:dyDescent="0.3">
      <c r="A2892" t="s">
        <v>1226</v>
      </c>
    </row>
    <row r="2893" spans="1:1" x14ac:dyDescent="0.3">
      <c r="A2893" t="s">
        <v>1451</v>
      </c>
    </row>
    <row r="2894" spans="1:1" x14ac:dyDescent="0.3">
      <c r="A2894" t="s">
        <v>1230</v>
      </c>
    </row>
    <row r="2895" spans="1:1" x14ac:dyDescent="0.3">
      <c r="A2895" t="s">
        <v>1226</v>
      </c>
    </row>
    <row r="2896" spans="1:1" x14ac:dyDescent="0.3">
      <c r="A2896" t="s">
        <v>1453</v>
      </c>
    </row>
    <row r="2897" spans="1:1" x14ac:dyDescent="0.3">
      <c r="A2897" t="s">
        <v>1215</v>
      </c>
    </row>
    <row r="2898" spans="1:1" x14ac:dyDescent="0.3">
      <c r="A2898" t="s">
        <v>1447</v>
      </c>
    </row>
    <row r="2899" spans="1:1" x14ac:dyDescent="0.3">
      <c r="A2899" t="s">
        <v>1444</v>
      </c>
    </row>
    <row r="2900" spans="1:1" x14ac:dyDescent="0.3">
      <c r="A2900" t="s">
        <v>1445</v>
      </c>
    </row>
    <row r="2901" spans="1:1" x14ac:dyDescent="0.3">
      <c r="A2901" t="s">
        <v>1226</v>
      </c>
    </row>
    <row r="2902" spans="1:1" x14ac:dyDescent="0.3">
      <c r="A2902" t="s">
        <v>1458</v>
      </c>
    </row>
    <row r="2903" spans="1:1" x14ac:dyDescent="0.3">
      <c r="A2903" t="s">
        <v>1451</v>
      </c>
    </row>
    <row r="2904" spans="1:1" x14ac:dyDescent="0.3">
      <c r="A2904" t="s">
        <v>1444</v>
      </c>
    </row>
    <row r="2905" spans="1:1" x14ac:dyDescent="0.3">
      <c r="A2905" t="s">
        <v>1445</v>
      </c>
    </row>
    <row r="2906" spans="1:1" x14ac:dyDescent="0.3">
      <c r="A2906" t="s">
        <v>1226</v>
      </c>
    </row>
    <row r="2907" spans="1:1" x14ac:dyDescent="0.3">
      <c r="A2907" t="s">
        <v>1458</v>
      </c>
    </row>
    <row r="2908" spans="1:1" x14ac:dyDescent="0.3">
      <c r="A2908" t="s">
        <v>1451</v>
      </c>
    </row>
    <row r="2909" spans="1:1" x14ac:dyDescent="0.3">
      <c r="A2909" t="s">
        <v>1444</v>
      </c>
    </row>
    <row r="2910" spans="1:1" x14ac:dyDescent="0.3">
      <c r="A2910" t="s">
        <v>1226</v>
      </c>
    </row>
    <row r="2911" spans="1:1" x14ac:dyDescent="0.3">
      <c r="A2911" t="s">
        <v>1460</v>
      </c>
    </row>
    <row r="2912" spans="1:1" x14ac:dyDescent="0.3">
      <c r="A2912" t="s">
        <v>1457</v>
      </c>
    </row>
    <row r="2913" spans="1:1" x14ac:dyDescent="0.3">
      <c r="A2913" t="s">
        <v>1444</v>
      </c>
    </row>
    <row r="2914" spans="1:1" x14ac:dyDescent="0.3">
      <c r="A2914" t="s">
        <v>1445</v>
      </c>
    </row>
    <row r="2915" spans="1:1" x14ac:dyDescent="0.3">
      <c r="A2915" t="s">
        <v>1448</v>
      </c>
    </row>
    <row r="2916" spans="1:1" x14ac:dyDescent="0.3">
      <c r="A2916" t="s">
        <v>1453</v>
      </c>
    </row>
    <row r="2917" spans="1:1" x14ac:dyDescent="0.3">
      <c r="A2917" t="s">
        <v>1230</v>
      </c>
    </row>
    <row r="2918" spans="1:1" x14ac:dyDescent="0.3">
      <c r="A2918" t="s">
        <v>1447</v>
      </c>
    </row>
    <row r="2919" spans="1:1" x14ac:dyDescent="0.3">
      <c r="A2919" t="s">
        <v>1230</v>
      </c>
    </row>
    <row r="2920" spans="1:1" x14ac:dyDescent="0.3">
      <c r="A2920" t="s">
        <v>1447</v>
      </c>
    </row>
    <row r="2921" spans="1:1" x14ac:dyDescent="0.3">
      <c r="A2921" t="s">
        <v>1226</v>
      </c>
    </row>
    <row r="2922" spans="1:1" x14ac:dyDescent="0.3">
      <c r="A2922" t="s">
        <v>1456</v>
      </c>
    </row>
    <row r="2923" spans="1:1" x14ac:dyDescent="0.3">
      <c r="A2923" t="s">
        <v>1447</v>
      </c>
    </row>
    <row r="2924" spans="1:1" x14ac:dyDescent="0.3">
      <c r="A2924" t="s">
        <v>1444</v>
      </c>
    </row>
    <row r="2925" spans="1:1" x14ac:dyDescent="0.3">
      <c r="A2925" t="s">
        <v>1226</v>
      </c>
    </row>
    <row r="2926" spans="1:1" x14ac:dyDescent="0.3">
      <c r="A2926" t="s">
        <v>1458</v>
      </c>
    </row>
    <row r="2927" spans="1:1" x14ac:dyDescent="0.3">
      <c r="A2927" t="s">
        <v>1444</v>
      </c>
    </row>
    <row r="2928" spans="1:1" x14ac:dyDescent="0.3">
      <c r="A2928" t="s">
        <v>1226</v>
      </c>
    </row>
    <row r="2929" spans="1:1" x14ac:dyDescent="0.3">
      <c r="A2929" t="s">
        <v>1458</v>
      </c>
    </row>
    <row r="2930" spans="1:1" x14ac:dyDescent="0.3">
      <c r="A2930" t="s">
        <v>1444</v>
      </c>
    </row>
    <row r="2931" spans="1:1" x14ac:dyDescent="0.3">
      <c r="A2931" t="s">
        <v>1455</v>
      </c>
    </row>
    <row r="2932" spans="1:1" x14ac:dyDescent="0.3">
      <c r="A2932" t="s">
        <v>1450</v>
      </c>
    </row>
    <row r="2933" spans="1:1" x14ac:dyDescent="0.3">
      <c r="A2933" t="s">
        <v>1226</v>
      </c>
    </row>
    <row r="2934" spans="1:1" x14ac:dyDescent="0.3">
      <c r="A2934" t="s">
        <v>1460</v>
      </c>
    </row>
    <row r="2935" spans="1:1" x14ac:dyDescent="0.3">
      <c r="A2935" t="s">
        <v>1444</v>
      </c>
    </row>
    <row r="2936" spans="1:1" x14ac:dyDescent="0.3">
      <c r="A2936" t="s">
        <v>1454</v>
      </c>
    </row>
    <row r="2937" spans="1:1" x14ac:dyDescent="0.3">
      <c r="A2937" t="s">
        <v>1451</v>
      </c>
    </row>
    <row r="2938" spans="1:1" x14ac:dyDescent="0.3">
      <c r="A2938" t="s">
        <v>1226</v>
      </c>
    </row>
    <row r="2939" spans="1:1" x14ac:dyDescent="0.3">
      <c r="A2939" t="s">
        <v>1451</v>
      </c>
    </row>
    <row r="2940" spans="1:1" x14ac:dyDescent="0.3">
      <c r="A2940" t="s">
        <v>1444</v>
      </c>
    </row>
    <row r="2941" spans="1:1" x14ac:dyDescent="0.3">
      <c r="A2941" t="s">
        <v>1445</v>
      </c>
    </row>
    <row r="2942" spans="1:1" x14ac:dyDescent="0.3">
      <c r="A2942" t="s">
        <v>1226</v>
      </c>
    </row>
    <row r="2943" spans="1:1" x14ac:dyDescent="0.3">
      <c r="A2943" t="s">
        <v>1453</v>
      </c>
    </row>
    <row r="2944" spans="1:1" x14ac:dyDescent="0.3">
      <c r="A2944" t="s">
        <v>1447</v>
      </c>
    </row>
    <row r="2947" spans="1:1" x14ac:dyDescent="0.3">
      <c r="A2947" t="s">
        <v>1455</v>
      </c>
    </row>
    <row r="2948" spans="1:1" x14ac:dyDescent="0.3">
      <c r="A2948" t="s">
        <v>1226</v>
      </c>
    </row>
    <row r="2949" spans="1:1" x14ac:dyDescent="0.3">
      <c r="A2949" t="s">
        <v>1455</v>
      </c>
    </row>
    <row r="2950" spans="1:1" x14ac:dyDescent="0.3">
      <c r="A2950" t="s">
        <v>1226</v>
      </c>
    </row>
    <row r="2951" spans="1:1" x14ac:dyDescent="0.3">
      <c r="A2951" t="s">
        <v>1460</v>
      </c>
    </row>
    <row r="2952" spans="1:1" x14ac:dyDescent="0.3">
      <c r="A2952" t="s">
        <v>1457</v>
      </c>
    </row>
    <row r="2953" spans="1:1" x14ac:dyDescent="0.3">
      <c r="A2953" t="s">
        <v>1445</v>
      </c>
    </row>
    <row r="2954" spans="1:1" x14ac:dyDescent="0.3">
      <c r="A2954" t="s">
        <v>1230</v>
      </c>
    </row>
    <row r="2955" spans="1:1" x14ac:dyDescent="0.3">
      <c r="A2955" t="s">
        <v>1226</v>
      </c>
    </row>
    <row r="2956" spans="1:1" x14ac:dyDescent="0.3">
      <c r="A2956" t="s">
        <v>1453</v>
      </c>
    </row>
    <row r="2957" spans="1:1" x14ac:dyDescent="0.3">
      <c r="A2957" t="s">
        <v>1449</v>
      </c>
    </row>
    <row r="2958" spans="1:1" x14ac:dyDescent="0.3">
      <c r="A2958" t="s">
        <v>1445</v>
      </c>
    </row>
    <row r="2959" spans="1:1" x14ac:dyDescent="0.3">
      <c r="A2959" t="s">
        <v>1230</v>
      </c>
    </row>
    <row r="2960" spans="1:1" x14ac:dyDescent="0.3">
      <c r="A2960" t="s">
        <v>1448</v>
      </c>
    </row>
    <row r="2961" spans="1:1" x14ac:dyDescent="0.3">
      <c r="A2961" t="s">
        <v>1453</v>
      </c>
    </row>
    <row r="2962" spans="1:1" x14ac:dyDescent="0.3">
      <c r="A2962" t="s">
        <v>1447</v>
      </c>
    </row>
    <row r="2963" spans="1:1" x14ac:dyDescent="0.3">
      <c r="A2963" t="s">
        <v>1446</v>
      </c>
    </row>
    <row r="2964" spans="1:1" x14ac:dyDescent="0.3">
      <c r="A2964" t="s">
        <v>1444</v>
      </c>
    </row>
    <row r="2965" spans="1:1" x14ac:dyDescent="0.3">
      <c r="A2965" t="s">
        <v>1230</v>
      </c>
    </row>
    <row r="2966" spans="1:1" x14ac:dyDescent="0.3">
      <c r="A2966" t="s">
        <v>1450</v>
      </c>
    </row>
    <row r="2967" spans="1:1" x14ac:dyDescent="0.3">
      <c r="A2967" t="s">
        <v>1447</v>
      </c>
    </row>
    <row r="2968" spans="1:1" x14ac:dyDescent="0.3">
      <c r="A2968" t="s">
        <v>1444</v>
      </c>
    </row>
    <row r="2969" spans="1:1" x14ac:dyDescent="0.3">
      <c r="A2969" t="s">
        <v>1230</v>
      </c>
    </row>
    <row r="2970" spans="1:1" x14ac:dyDescent="0.3">
      <c r="A2970" t="s">
        <v>1450</v>
      </c>
    </row>
    <row r="2971" spans="1:1" x14ac:dyDescent="0.3">
      <c r="A2971" t="s">
        <v>1447</v>
      </c>
    </row>
    <row r="2972" spans="1:1" x14ac:dyDescent="0.3">
      <c r="A2972" t="s">
        <v>1444</v>
      </c>
    </row>
    <row r="2973" spans="1:1" x14ac:dyDescent="0.3">
      <c r="A2973" t="s">
        <v>1450</v>
      </c>
    </row>
    <row r="2974" spans="1:1" x14ac:dyDescent="0.3">
      <c r="A2974" t="s">
        <v>1447</v>
      </c>
    </row>
    <row r="2975" spans="1:1" x14ac:dyDescent="0.3">
      <c r="A2975" t="s">
        <v>1451</v>
      </c>
    </row>
    <row r="2976" spans="1:1" x14ac:dyDescent="0.3">
      <c r="A2976" t="s">
        <v>1444</v>
      </c>
    </row>
    <row r="2977" spans="1:1" x14ac:dyDescent="0.3">
      <c r="A2977" t="s">
        <v>1450</v>
      </c>
    </row>
    <row r="2978" spans="1:1" x14ac:dyDescent="0.3">
      <c r="A2978" t="s">
        <v>1447</v>
      </c>
    </row>
    <row r="2979" spans="1:1" x14ac:dyDescent="0.3">
      <c r="A2979" t="s">
        <v>1451</v>
      </c>
    </row>
    <row r="2980" spans="1:1" x14ac:dyDescent="0.3">
      <c r="A2980" t="s">
        <v>1444</v>
      </c>
    </row>
    <row r="2981" spans="1:1" x14ac:dyDescent="0.3">
      <c r="A2981" t="s">
        <v>1453</v>
      </c>
    </row>
    <row r="2982" spans="1:1" x14ac:dyDescent="0.3">
      <c r="A2982" t="s">
        <v>1215</v>
      </c>
    </row>
    <row r="2983" spans="1:1" x14ac:dyDescent="0.3">
      <c r="A2983" t="s">
        <v>1451</v>
      </c>
    </row>
    <row r="2984" spans="1:1" x14ac:dyDescent="0.3">
      <c r="A2984" t="s">
        <v>1230</v>
      </c>
    </row>
    <row r="2985" spans="1:1" x14ac:dyDescent="0.3">
      <c r="A2985" t="s">
        <v>1226</v>
      </c>
    </row>
    <row r="2986" spans="1:1" x14ac:dyDescent="0.3">
      <c r="A2986" t="s">
        <v>1447</v>
      </c>
    </row>
    <row r="2987" spans="1:1" x14ac:dyDescent="0.3">
      <c r="A2987" t="s">
        <v>1444</v>
      </c>
    </row>
    <row r="2988" spans="1:1" x14ac:dyDescent="0.3">
      <c r="A2988" t="s">
        <v>1226</v>
      </c>
    </row>
    <row r="2989" spans="1:1" x14ac:dyDescent="0.3">
      <c r="A2989" t="s">
        <v>1457</v>
      </c>
    </row>
    <row r="2990" spans="1:1" x14ac:dyDescent="0.3">
      <c r="A2990" t="s">
        <v>1444</v>
      </c>
    </row>
    <row r="2991" spans="1:1" x14ac:dyDescent="0.3">
      <c r="A2991" t="s">
        <v>1445</v>
      </c>
    </row>
    <row r="2992" spans="1:1" x14ac:dyDescent="0.3">
      <c r="A2992" t="s">
        <v>1446</v>
      </c>
    </row>
    <row r="2993" spans="1:1" x14ac:dyDescent="0.3">
      <c r="A2993" t="s">
        <v>1445</v>
      </c>
    </row>
    <row r="2994" spans="1:1" x14ac:dyDescent="0.3">
      <c r="A2994" t="s">
        <v>1226</v>
      </c>
    </row>
    <row r="2995" spans="1:1" x14ac:dyDescent="0.3">
      <c r="A2995" t="s">
        <v>1447</v>
      </c>
    </row>
    <row r="2996" spans="1:1" x14ac:dyDescent="0.3">
      <c r="A2996" t="s">
        <v>1457</v>
      </c>
    </row>
    <row r="2997" spans="1:1" x14ac:dyDescent="0.3">
      <c r="A2997" t="s">
        <v>1459</v>
      </c>
    </row>
    <row r="2998" spans="1:1" x14ac:dyDescent="0.3">
      <c r="A2998" t="s">
        <v>1230</v>
      </c>
    </row>
    <row r="2999" spans="1:1" x14ac:dyDescent="0.3">
      <c r="A2999" t="s">
        <v>1226</v>
      </c>
    </row>
    <row r="3000" spans="1:1" x14ac:dyDescent="0.3">
      <c r="A3000" t="s">
        <v>1444</v>
      </c>
    </row>
    <row r="3001" spans="1:1" x14ac:dyDescent="0.3">
      <c r="A3001" t="s">
        <v>1445</v>
      </c>
    </row>
    <row r="3002" spans="1:1" x14ac:dyDescent="0.3">
      <c r="A3002" t="s">
        <v>1226</v>
      </c>
    </row>
    <row r="3003" spans="1:1" x14ac:dyDescent="0.3">
      <c r="A3003" t="s">
        <v>1457</v>
      </c>
    </row>
    <row r="3004" spans="1:1" x14ac:dyDescent="0.3">
      <c r="A3004" t="s">
        <v>1445</v>
      </c>
    </row>
    <row r="3005" spans="1:1" x14ac:dyDescent="0.3">
      <c r="A3005" t="s">
        <v>1230</v>
      </c>
    </row>
    <row r="3006" spans="1:1" x14ac:dyDescent="0.3">
      <c r="A3006" t="s">
        <v>1448</v>
      </c>
    </row>
    <row r="3007" spans="1:1" x14ac:dyDescent="0.3">
      <c r="A3007" t="s">
        <v>1453</v>
      </c>
    </row>
    <row r="3008" spans="1:1" x14ac:dyDescent="0.3">
      <c r="A3008" t="s">
        <v>1445</v>
      </c>
    </row>
    <row r="3009" spans="1:1" x14ac:dyDescent="0.3">
      <c r="A3009" t="s">
        <v>1230</v>
      </c>
    </row>
    <row r="3010" spans="1:1" x14ac:dyDescent="0.3">
      <c r="A3010" t="s">
        <v>1448</v>
      </c>
    </row>
    <row r="3011" spans="1:1" x14ac:dyDescent="0.3">
      <c r="A3011" t="s">
        <v>1453</v>
      </c>
    </row>
    <row r="3012" spans="1:1" x14ac:dyDescent="0.3">
      <c r="A3012" t="s">
        <v>1445</v>
      </c>
    </row>
    <row r="3013" spans="1:1" x14ac:dyDescent="0.3">
      <c r="A3013" t="s">
        <v>1230</v>
      </c>
    </row>
    <row r="3014" spans="1:1" x14ac:dyDescent="0.3">
      <c r="A3014" t="s">
        <v>1448</v>
      </c>
    </row>
    <row r="3015" spans="1:1" x14ac:dyDescent="0.3">
      <c r="A3015" t="s">
        <v>1453</v>
      </c>
    </row>
    <row r="3016" spans="1:1" x14ac:dyDescent="0.3">
      <c r="A3016" t="s">
        <v>1444</v>
      </c>
    </row>
    <row r="3017" spans="1:1" x14ac:dyDescent="0.3">
      <c r="A3017" t="s">
        <v>1446</v>
      </c>
    </row>
    <row r="3018" spans="1:1" x14ac:dyDescent="0.3">
      <c r="A3018" t="s">
        <v>1451</v>
      </c>
    </row>
    <row r="3019" spans="1:1" x14ac:dyDescent="0.3">
      <c r="A3019" t="s">
        <v>1444</v>
      </c>
    </row>
    <row r="3020" spans="1:1" x14ac:dyDescent="0.3">
      <c r="A3020" t="s">
        <v>1446</v>
      </c>
    </row>
    <row r="3021" spans="1:1" x14ac:dyDescent="0.3">
      <c r="A3021" t="s">
        <v>1451</v>
      </c>
    </row>
    <row r="3022" spans="1:1" x14ac:dyDescent="0.3">
      <c r="A3022" t="s">
        <v>1215</v>
      </c>
    </row>
    <row r="3023" spans="1:1" x14ac:dyDescent="0.3">
      <c r="A3023" t="s">
        <v>1454</v>
      </c>
    </row>
    <row r="3024" spans="1:1" x14ac:dyDescent="0.3">
      <c r="A3024" t="s">
        <v>1451</v>
      </c>
    </row>
    <row r="3025" spans="1:1" x14ac:dyDescent="0.3">
      <c r="A3025" t="s">
        <v>1230</v>
      </c>
    </row>
    <row r="3026" spans="1:1" x14ac:dyDescent="0.3">
      <c r="A3026" t="s">
        <v>1450</v>
      </c>
    </row>
    <row r="3027" spans="1:1" x14ac:dyDescent="0.3">
      <c r="A3027" t="s">
        <v>1230</v>
      </c>
    </row>
    <row r="3028" spans="1:1" x14ac:dyDescent="0.3">
      <c r="A3028" t="s">
        <v>1450</v>
      </c>
    </row>
    <row r="3029" spans="1:1" x14ac:dyDescent="0.3">
      <c r="A3029" t="s">
        <v>1450</v>
      </c>
    </row>
    <row r="3030" spans="1:1" x14ac:dyDescent="0.3">
      <c r="A3030" t="s">
        <v>1226</v>
      </c>
    </row>
    <row r="3031" spans="1:1" x14ac:dyDescent="0.3">
      <c r="A3031" t="s">
        <v>1451</v>
      </c>
    </row>
    <row r="3032" spans="1:1" x14ac:dyDescent="0.3">
      <c r="A3032" t="s">
        <v>1444</v>
      </c>
    </row>
    <row r="3033" spans="1:1" x14ac:dyDescent="0.3">
      <c r="A3033" t="s">
        <v>1445</v>
      </c>
    </row>
    <row r="3034" spans="1:1" x14ac:dyDescent="0.3">
      <c r="A3034" t="s">
        <v>1448</v>
      </c>
    </row>
    <row r="3035" spans="1:1" x14ac:dyDescent="0.3">
      <c r="A3035" t="s">
        <v>1453</v>
      </c>
    </row>
    <row r="3036" spans="1:1" x14ac:dyDescent="0.3">
      <c r="A3036" t="s">
        <v>1454</v>
      </c>
    </row>
    <row r="3037" spans="1:1" x14ac:dyDescent="0.3">
      <c r="A3037" t="s">
        <v>1446</v>
      </c>
    </row>
    <row r="3038" spans="1:1" x14ac:dyDescent="0.3">
      <c r="A3038" t="s">
        <v>1226</v>
      </c>
    </row>
    <row r="3039" spans="1:1" x14ac:dyDescent="0.3">
      <c r="A3039" t="s">
        <v>1447</v>
      </c>
    </row>
    <row r="3040" spans="1:1" x14ac:dyDescent="0.3">
      <c r="A3040" t="s">
        <v>1226</v>
      </c>
    </row>
    <row r="3041" spans="1:1" x14ac:dyDescent="0.3">
      <c r="A3041" t="s">
        <v>1447</v>
      </c>
    </row>
    <row r="3042" spans="1:1" x14ac:dyDescent="0.3">
      <c r="A3042" t="s">
        <v>1444</v>
      </c>
    </row>
    <row r="3043" spans="1:1" x14ac:dyDescent="0.3">
      <c r="A3043" t="s">
        <v>1451</v>
      </c>
    </row>
    <row r="3044" spans="1:1" x14ac:dyDescent="0.3">
      <c r="A3044" t="s">
        <v>1444</v>
      </c>
    </row>
    <row r="3045" spans="1:1" x14ac:dyDescent="0.3">
      <c r="A3045" t="s">
        <v>1445</v>
      </c>
    </row>
    <row r="3046" spans="1:1" x14ac:dyDescent="0.3">
      <c r="A3046" t="s">
        <v>1450</v>
      </c>
    </row>
    <row r="3047" spans="1:1" x14ac:dyDescent="0.3">
      <c r="A3047" t="s">
        <v>1451</v>
      </c>
    </row>
    <row r="3048" spans="1:1" x14ac:dyDescent="0.3">
      <c r="A3048" t="s">
        <v>1444</v>
      </c>
    </row>
    <row r="3049" spans="1:1" x14ac:dyDescent="0.3">
      <c r="A3049" t="s">
        <v>1445</v>
      </c>
    </row>
    <row r="3050" spans="1:1" x14ac:dyDescent="0.3">
      <c r="A3050" t="s">
        <v>1450</v>
      </c>
    </row>
    <row r="3051" spans="1:1" x14ac:dyDescent="0.3">
      <c r="A3051" t="s">
        <v>1451</v>
      </c>
    </row>
    <row r="3052" spans="1:1" x14ac:dyDescent="0.3">
      <c r="A3052" t="s">
        <v>1444</v>
      </c>
    </row>
    <row r="3053" spans="1:1" x14ac:dyDescent="0.3">
      <c r="A3053" t="s">
        <v>1450</v>
      </c>
    </row>
    <row r="3054" spans="1:1" x14ac:dyDescent="0.3">
      <c r="A3054" t="s">
        <v>1451</v>
      </c>
    </row>
    <row r="3055" spans="1:1" x14ac:dyDescent="0.3">
      <c r="A3055" t="s">
        <v>1444</v>
      </c>
    </row>
    <row r="3056" spans="1:1" x14ac:dyDescent="0.3">
      <c r="A3056" t="s">
        <v>1450</v>
      </c>
    </row>
    <row r="3057" spans="1:1" x14ac:dyDescent="0.3">
      <c r="A3057" t="s">
        <v>1451</v>
      </c>
    </row>
    <row r="3058" spans="1:1" x14ac:dyDescent="0.3">
      <c r="A3058" t="s">
        <v>1215</v>
      </c>
    </row>
    <row r="3059" spans="1:1" x14ac:dyDescent="0.3">
      <c r="A3059" t="s">
        <v>1454</v>
      </c>
    </row>
    <row r="3060" spans="1:1" x14ac:dyDescent="0.3">
      <c r="A3060" t="s">
        <v>1451</v>
      </c>
    </row>
    <row r="3061" spans="1:1" x14ac:dyDescent="0.3">
      <c r="A3061" t="s">
        <v>1226</v>
      </c>
    </row>
    <row r="3062" spans="1:1" x14ac:dyDescent="0.3">
      <c r="A3062" t="s">
        <v>1226</v>
      </c>
    </row>
    <row r="3063" spans="1:1" x14ac:dyDescent="0.3">
      <c r="A3063" t="s">
        <v>1453</v>
      </c>
    </row>
    <row r="3064" spans="1:1" x14ac:dyDescent="0.3">
      <c r="A3064" t="s">
        <v>1215</v>
      </c>
    </row>
    <row r="3065" spans="1:1" x14ac:dyDescent="0.3">
      <c r="A3065" t="s">
        <v>1454</v>
      </c>
    </row>
    <row r="3066" spans="1:1" x14ac:dyDescent="0.3">
      <c r="A3066" t="s">
        <v>1230</v>
      </c>
    </row>
    <row r="3067" spans="1:1" x14ac:dyDescent="0.3">
      <c r="A3067" t="s">
        <v>1447</v>
      </c>
    </row>
    <row r="3068" spans="1:1" x14ac:dyDescent="0.3">
      <c r="A3068" t="s">
        <v>1230</v>
      </c>
    </row>
    <row r="3069" spans="1:1" x14ac:dyDescent="0.3">
      <c r="A3069" t="s">
        <v>1447</v>
      </c>
    </row>
    <row r="3070" spans="1:1" x14ac:dyDescent="0.3">
      <c r="A3070" t="s">
        <v>1230</v>
      </c>
    </row>
    <row r="3071" spans="1:1" x14ac:dyDescent="0.3">
      <c r="A3071" t="s">
        <v>1447</v>
      </c>
    </row>
    <row r="3072" spans="1:1" x14ac:dyDescent="0.3">
      <c r="A3072" t="s">
        <v>1444</v>
      </c>
    </row>
    <row r="3073" spans="1:1" x14ac:dyDescent="0.3">
      <c r="A3073" t="s">
        <v>1451</v>
      </c>
    </row>
    <row r="3074" spans="1:1" x14ac:dyDescent="0.3">
      <c r="A3074" t="s">
        <v>1230</v>
      </c>
    </row>
    <row r="3075" spans="1:1" x14ac:dyDescent="0.3">
      <c r="A3075" t="s">
        <v>1226</v>
      </c>
    </row>
    <row r="3076" spans="1:1" x14ac:dyDescent="0.3">
      <c r="A3076" t="s">
        <v>1447</v>
      </c>
    </row>
    <row r="3077" spans="1:1" x14ac:dyDescent="0.3">
      <c r="A3077" t="s">
        <v>1230</v>
      </c>
    </row>
    <row r="3078" spans="1:1" x14ac:dyDescent="0.3">
      <c r="A3078" t="s">
        <v>1226</v>
      </c>
    </row>
    <row r="3079" spans="1:1" x14ac:dyDescent="0.3">
      <c r="A3079" t="s">
        <v>1447</v>
      </c>
    </row>
    <row r="3080" spans="1:1" x14ac:dyDescent="0.3">
      <c r="A3080" t="s">
        <v>1230</v>
      </c>
    </row>
    <row r="3081" spans="1:1" x14ac:dyDescent="0.3">
      <c r="A3081" t="s">
        <v>1447</v>
      </c>
    </row>
    <row r="3082" spans="1:1" x14ac:dyDescent="0.3">
      <c r="A3082" t="s">
        <v>1230</v>
      </c>
    </row>
    <row r="3083" spans="1:1" x14ac:dyDescent="0.3">
      <c r="A3083" t="s">
        <v>1447</v>
      </c>
    </row>
    <row r="3084" spans="1:1" x14ac:dyDescent="0.3">
      <c r="A3084" t="s">
        <v>1444</v>
      </c>
    </row>
    <row r="3085" spans="1:1" x14ac:dyDescent="0.3">
      <c r="A3085" t="s">
        <v>1230</v>
      </c>
    </row>
    <row r="3086" spans="1:1" x14ac:dyDescent="0.3">
      <c r="A3086" t="s">
        <v>1450</v>
      </c>
    </row>
    <row r="3087" spans="1:1" x14ac:dyDescent="0.3">
      <c r="A3087" t="s">
        <v>1444</v>
      </c>
    </row>
    <row r="3088" spans="1:1" x14ac:dyDescent="0.3">
      <c r="A3088" t="s">
        <v>1226</v>
      </c>
    </row>
    <row r="3089" spans="1:1" x14ac:dyDescent="0.3">
      <c r="A3089" t="s">
        <v>1451</v>
      </c>
    </row>
    <row r="3090" spans="1:1" x14ac:dyDescent="0.3">
      <c r="A3090" t="s">
        <v>1445</v>
      </c>
    </row>
    <row r="3091" spans="1:1" x14ac:dyDescent="0.3">
      <c r="A3091" t="s">
        <v>1230</v>
      </c>
    </row>
    <row r="3092" spans="1:1" x14ac:dyDescent="0.3">
      <c r="A3092" t="s">
        <v>1226</v>
      </c>
    </row>
    <row r="3093" spans="1:1" x14ac:dyDescent="0.3">
      <c r="A3093" t="s">
        <v>1448</v>
      </c>
    </row>
    <row r="3094" spans="1:1" x14ac:dyDescent="0.3">
      <c r="A3094" t="s">
        <v>1453</v>
      </c>
    </row>
    <row r="3095" spans="1:1" x14ac:dyDescent="0.3">
      <c r="A3095" t="s">
        <v>1445</v>
      </c>
    </row>
    <row r="3096" spans="1:1" x14ac:dyDescent="0.3">
      <c r="A3096" t="s">
        <v>1230</v>
      </c>
    </row>
    <row r="3097" spans="1:1" x14ac:dyDescent="0.3">
      <c r="A3097" t="s">
        <v>1226</v>
      </c>
    </row>
    <row r="3098" spans="1:1" x14ac:dyDescent="0.3">
      <c r="A3098" t="s">
        <v>1448</v>
      </c>
    </row>
    <row r="3099" spans="1:1" x14ac:dyDescent="0.3">
      <c r="A3099" t="s">
        <v>1453</v>
      </c>
    </row>
    <row r="3100" spans="1:1" x14ac:dyDescent="0.3">
      <c r="A3100" t="s">
        <v>1230</v>
      </c>
    </row>
    <row r="3101" spans="1:1" x14ac:dyDescent="0.3">
      <c r="A3101" t="s">
        <v>1450</v>
      </c>
    </row>
    <row r="3102" spans="1:1" x14ac:dyDescent="0.3">
      <c r="A3102" t="s">
        <v>1455</v>
      </c>
    </row>
    <row r="3103" spans="1:1" x14ac:dyDescent="0.3">
      <c r="A3103" t="s">
        <v>1226</v>
      </c>
    </row>
    <row r="3104" spans="1:1" x14ac:dyDescent="0.3">
      <c r="A3104" t="s">
        <v>1447</v>
      </c>
    </row>
    <row r="3105" spans="1:1" x14ac:dyDescent="0.3">
      <c r="A3105" t="s">
        <v>1452</v>
      </c>
    </row>
    <row r="3106" spans="1:1" x14ac:dyDescent="0.3">
      <c r="A3106" t="s">
        <v>1230</v>
      </c>
    </row>
    <row r="3107" spans="1:1" x14ac:dyDescent="0.3">
      <c r="A3107" t="s">
        <v>1448</v>
      </c>
    </row>
    <row r="3108" spans="1:1" x14ac:dyDescent="0.3">
      <c r="A3108" t="s">
        <v>1453</v>
      </c>
    </row>
    <row r="3109" spans="1:1" x14ac:dyDescent="0.3">
      <c r="A3109" t="s">
        <v>1215</v>
      </c>
    </row>
    <row r="3110" spans="1:1" x14ac:dyDescent="0.3">
      <c r="A3110" t="s">
        <v>1452</v>
      </c>
    </row>
    <row r="3111" spans="1:1" x14ac:dyDescent="0.3">
      <c r="A3111" t="s">
        <v>1230</v>
      </c>
    </row>
    <row r="3112" spans="1:1" x14ac:dyDescent="0.3">
      <c r="A3112" t="s">
        <v>1448</v>
      </c>
    </row>
    <row r="3113" spans="1:1" x14ac:dyDescent="0.3">
      <c r="A3113" t="s">
        <v>1453</v>
      </c>
    </row>
    <row r="3114" spans="1:1" x14ac:dyDescent="0.3">
      <c r="A3114" t="s">
        <v>1215</v>
      </c>
    </row>
    <row r="3115" spans="1:1" x14ac:dyDescent="0.3">
      <c r="A3115" t="s">
        <v>1444</v>
      </c>
    </row>
    <row r="3116" spans="1:1" x14ac:dyDescent="0.3">
      <c r="A3116" t="s">
        <v>1230</v>
      </c>
    </row>
    <row r="3117" spans="1:1" x14ac:dyDescent="0.3">
      <c r="A3117" t="s">
        <v>1444</v>
      </c>
    </row>
    <row r="3118" spans="1:1" x14ac:dyDescent="0.3">
      <c r="A3118" t="s">
        <v>1230</v>
      </c>
    </row>
    <row r="3119" spans="1:1" x14ac:dyDescent="0.3">
      <c r="A3119" t="s">
        <v>1444</v>
      </c>
    </row>
    <row r="3120" spans="1:1" x14ac:dyDescent="0.3">
      <c r="A3120" t="s">
        <v>1230</v>
      </c>
    </row>
    <row r="3121" spans="1:1" x14ac:dyDescent="0.3">
      <c r="A3121" t="s">
        <v>1444</v>
      </c>
    </row>
    <row r="3122" spans="1:1" x14ac:dyDescent="0.3">
      <c r="A3122" t="s">
        <v>1445</v>
      </c>
    </row>
    <row r="3123" spans="1:1" x14ac:dyDescent="0.3">
      <c r="A3123" t="s">
        <v>1226</v>
      </c>
    </row>
    <row r="3124" spans="1:1" x14ac:dyDescent="0.3">
      <c r="A3124" t="s">
        <v>1460</v>
      </c>
    </row>
    <row r="3125" spans="1:1" x14ac:dyDescent="0.3">
      <c r="A3125" t="s">
        <v>1457</v>
      </c>
    </row>
    <row r="3126" spans="1:1" x14ac:dyDescent="0.3">
      <c r="A3126" t="s">
        <v>1445</v>
      </c>
    </row>
    <row r="3127" spans="1:1" x14ac:dyDescent="0.3">
      <c r="A3127" t="s">
        <v>1452</v>
      </c>
    </row>
    <row r="3128" spans="1:1" x14ac:dyDescent="0.3">
      <c r="A3128" t="s">
        <v>1230</v>
      </c>
    </row>
    <row r="3129" spans="1:1" x14ac:dyDescent="0.3">
      <c r="A3129" t="s">
        <v>1448</v>
      </c>
    </row>
    <row r="3130" spans="1:1" x14ac:dyDescent="0.3">
      <c r="A3130" t="s">
        <v>1444</v>
      </c>
    </row>
    <row r="3131" spans="1:1" x14ac:dyDescent="0.3">
      <c r="A3131" t="s">
        <v>1445</v>
      </c>
    </row>
    <row r="3132" spans="1:1" x14ac:dyDescent="0.3">
      <c r="A3132" t="s">
        <v>1455</v>
      </c>
    </row>
    <row r="3133" spans="1:1" x14ac:dyDescent="0.3">
      <c r="A3133" t="s">
        <v>1226</v>
      </c>
    </row>
    <row r="3134" spans="1:1" x14ac:dyDescent="0.3">
      <c r="A3134" t="s">
        <v>1451</v>
      </c>
    </row>
    <row r="3135" spans="1:1" x14ac:dyDescent="0.3">
      <c r="A3135" t="s">
        <v>1453</v>
      </c>
    </row>
    <row r="3136" spans="1:1" x14ac:dyDescent="0.3">
      <c r="A3136" t="s">
        <v>1454</v>
      </c>
    </row>
    <row r="3137" spans="1:1" x14ac:dyDescent="0.3">
      <c r="A3137" t="s">
        <v>1447</v>
      </c>
    </row>
    <row r="3138" spans="1:1" x14ac:dyDescent="0.3">
      <c r="A3138" t="s">
        <v>1446</v>
      </c>
    </row>
    <row r="3139" spans="1:1" x14ac:dyDescent="0.3">
      <c r="A3139" t="s">
        <v>1451</v>
      </c>
    </row>
    <row r="3140" spans="1:1" x14ac:dyDescent="0.3">
      <c r="A3140" t="s">
        <v>1226</v>
      </c>
    </row>
    <row r="3141" spans="1:1" x14ac:dyDescent="0.3">
      <c r="A3141" t="s">
        <v>1454</v>
      </c>
    </row>
    <row r="3142" spans="1:1" x14ac:dyDescent="0.3">
      <c r="A3142" t="s">
        <v>1446</v>
      </c>
    </row>
    <row r="3143" spans="1:1" x14ac:dyDescent="0.3">
      <c r="A3143" t="s">
        <v>1444</v>
      </c>
    </row>
    <row r="3144" spans="1:1" x14ac:dyDescent="0.3">
      <c r="A3144" t="s">
        <v>1445</v>
      </c>
    </row>
    <row r="3145" spans="1:1" x14ac:dyDescent="0.3">
      <c r="A3145" t="s">
        <v>1450</v>
      </c>
    </row>
    <row r="3146" spans="1:1" x14ac:dyDescent="0.3">
      <c r="A3146" t="s">
        <v>1451</v>
      </c>
    </row>
    <row r="3147" spans="1:1" x14ac:dyDescent="0.3">
      <c r="A3147" t="s">
        <v>1445</v>
      </c>
    </row>
    <row r="3148" spans="1:1" x14ac:dyDescent="0.3">
      <c r="A3148" t="s">
        <v>1452</v>
      </c>
    </row>
    <row r="3149" spans="1:1" x14ac:dyDescent="0.3">
      <c r="A3149" t="s">
        <v>1230</v>
      </c>
    </row>
    <row r="3150" spans="1:1" x14ac:dyDescent="0.3">
      <c r="A3150" t="s">
        <v>1448</v>
      </c>
    </row>
    <row r="3151" spans="1:1" x14ac:dyDescent="0.3">
      <c r="A3151" t="s">
        <v>1453</v>
      </c>
    </row>
    <row r="3152" spans="1:1" x14ac:dyDescent="0.3">
      <c r="A3152" t="s">
        <v>1455</v>
      </c>
    </row>
    <row r="3153" spans="1:1" x14ac:dyDescent="0.3">
      <c r="A3153" t="s">
        <v>1230</v>
      </c>
    </row>
    <row r="3154" spans="1:1" x14ac:dyDescent="0.3">
      <c r="A3154" t="s">
        <v>1226</v>
      </c>
    </row>
    <row r="3155" spans="1:1" x14ac:dyDescent="0.3">
      <c r="A3155" t="s">
        <v>1447</v>
      </c>
    </row>
    <row r="3156" spans="1:1" x14ac:dyDescent="0.3">
      <c r="A3156" t="s">
        <v>1444</v>
      </c>
    </row>
    <row r="3157" spans="1:1" x14ac:dyDescent="0.3">
      <c r="A3157" t="s">
        <v>1445</v>
      </c>
    </row>
    <row r="3158" spans="1:1" x14ac:dyDescent="0.3">
      <c r="A3158" t="s">
        <v>1230</v>
      </c>
    </row>
    <row r="3159" spans="1:1" x14ac:dyDescent="0.3">
      <c r="A3159" t="s">
        <v>1448</v>
      </c>
    </row>
    <row r="3160" spans="1:1" x14ac:dyDescent="0.3">
      <c r="A3160" t="s">
        <v>1446</v>
      </c>
    </row>
    <row r="3161" spans="1:1" x14ac:dyDescent="0.3">
      <c r="A3161" t="s">
        <v>1444</v>
      </c>
    </row>
    <row r="3162" spans="1:1" x14ac:dyDescent="0.3">
      <c r="A3162" t="s">
        <v>1230</v>
      </c>
    </row>
    <row r="3163" spans="1:1" x14ac:dyDescent="0.3">
      <c r="A3163" t="s">
        <v>1450</v>
      </c>
    </row>
    <row r="3164" spans="1:1" x14ac:dyDescent="0.3">
      <c r="A3164" t="s">
        <v>1455</v>
      </c>
    </row>
    <row r="3165" spans="1:1" x14ac:dyDescent="0.3">
      <c r="A3165" t="s">
        <v>1226</v>
      </c>
    </row>
    <row r="3166" spans="1:1" x14ac:dyDescent="0.3">
      <c r="A3166" t="s">
        <v>1460</v>
      </c>
    </row>
    <row r="3167" spans="1:1" x14ac:dyDescent="0.3">
      <c r="A3167" t="s">
        <v>1456</v>
      </c>
    </row>
    <row r="3168" spans="1:1" x14ac:dyDescent="0.3">
      <c r="A3168" t="s">
        <v>1444</v>
      </c>
    </row>
    <row r="3169" spans="1:1" x14ac:dyDescent="0.3">
      <c r="A3169" t="s">
        <v>1230</v>
      </c>
    </row>
    <row r="3170" spans="1:1" x14ac:dyDescent="0.3">
      <c r="A3170" t="s">
        <v>1450</v>
      </c>
    </row>
    <row r="3171" spans="1:1" x14ac:dyDescent="0.3">
      <c r="A3171" t="s">
        <v>1226</v>
      </c>
    </row>
    <row r="3172" spans="1:1" x14ac:dyDescent="0.3">
      <c r="A3172" t="s">
        <v>1460</v>
      </c>
    </row>
    <row r="3173" spans="1:1" x14ac:dyDescent="0.3">
      <c r="A3173" t="s">
        <v>1451</v>
      </c>
    </row>
    <row r="3174" spans="1:1" x14ac:dyDescent="0.3">
      <c r="A3174" t="s">
        <v>1457</v>
      </c>
    </row>
    <row r="3175" spans="1:1" x14ac:dyDescent="0.3">
      <c r="A3175" t="s">
        <v>1445</v>
      </c>
    </row>
    <row r="3176" spans="1:1" x14ac:dyDescent="0.3">
      <c r="A3176" t="s">
        <v>1452</v>
      </c>
    </row>
    <row r="3177" spans="1:1" x14ac:dyDescent="0.3">
      <c r="A3177" t="s">
        <v>1230</v>
      </c>
    </row>
    <row r="3178" spans="1:1" x14ac:dyDescent="0.3">
      <c r="A3178" t="s">
        <v>1448</v>
      </c>
    </row>
    <row r="3179" spans="1:1" x14ac:dyDescent="0.3">
      <c r="A3179" t="s">
        <v>1444</v>
      </c>
    </row>
    <row r="3180" spans="1:1" x14ac:dyDescent="0.3">
      <c r="A3180" t="s">
        <v>1445</v>
      </c>
    </row>
    <row r="3181" spans="1:1" x14ac:dyDescent="0.3">
      <c r="A3181" t="s">
        <v>1230</v>
      </c>
    </row>
    <row r="3182" spans="1:1" x14ac:dyDescent="0.3">
      <c r="A3182" t="s">
        <v>1448</v>
      </c>
    </row>
    <row r="3183" spans="1:1" x14ac:dyDescent="0.3">
      <c r="A3183" t="s">
        <v>1453</v>
      </c>
    </row>
    <row r="3184" spans="1:1" x14ac:dyDescent="0.3">
      <c r="A3184" t="s">
        <v>1444</v>
      </c>
    </row>
    <row r="3185" spans="1:1" x14ac:dyDescent="0.3">
      <c r="A3185" t="s">
        <v>1445</v>
      </c>
    </row>
    <row r="3186" spans="1:1" x14ac:dyDescent="0.3">
      <c r="A3186" t="s">
        <v>1451</v>
      </c>
    </row>
    <row r="3187" spans="1:1" x14ac:dyDescent="0.3">
      <c r="A3187" t="s">
        <v>1445</v>
      </c>
    </row>
    <row r="3188" spans="1:1" x14ac:dyDescent="0.3">
      <c r="A3188" t="s">
        <v>1448</v>
      </c>
    </row>
    <row r="3189" spans="1:1" x14ac:dyDescent="0.3">
      <c r="A3189" t="s">
        <v>1453</v>
      </c>
    </row>
    <row r="3190" spans="1:1" x14ac:dyDescent="0.3">
      <c r="A3190" t="s">
        <v>1444</v>
      </c>
    </row>
    <row r="3191" spans="1:1" x14ac:dyDescent="0.3">
      <c r="A3191" t="s">
        <v>1445</v>
      </c>
    </row>
    <row r="3192" spans="1:1" x14ac:dyDescent="0.3">
      <c r="A3192" t="s">
        <v>1452</v>
      </c>
    </row>
    <row r="3193" spans="1:1" x14ac:dyDescent="0.3">
      <c r="A3193" t="s">
        <v>1230</v>
      </c>
    </row>
    <row r="3194" spans="1:1" x14ac:dyDescent="0.3">
      <c r="A3194" t="s">
        <v>1448</v>
      </c>
    </row>
    <row r="3195" spans="1:1" x14ac:dyDescent="0.3">
      <c r="A3195" t="s">
        <v>1453</v>
      </c>
    </row>
    <row r="3196" spans="1:1" x14ac:dyDescent="0.3">
      <c r="A3196" t="s">
        <v>1449</v>
      </c>
    </row>
    <row r="3197" spans="1:1" x14ac:dyDescent="0.3">
      <c r="A3197" t="s">
        <v>1446</v>
      </c>
    </row>
    <row r="3198" spans="1:1" x14ac:dyDescent="0.3">
      <c r="A3198" t="s">
        <v>1230</v>
      </c>
    </row>
    <row r="3199" spans="1:1" x14ac:dyDescent="0.3">
      <c r="A3199" t="s">
        <v>1447</v>
      </c>
    </row>
    <row r="3200" spans="1:1" x14ac:dyDescent="0.3">
      <c r="A3200" t="s">
        <v>1444</v>
      </c>
    </row>
    <row r="3201" spans="1:1" x14ac:dyDescent="0.3">
      <c r="A3201" t="s">
        <v>1230</v>
      </c>
    </row>
    <row r="3202" spans="1:1" x14ac:dyDescent="0.3">
      <c r="A3202" t="s">
        <v>1450</v>
      </c>
    </row>
    <row r="3203" spans="1:1" x14ac:dyDescent="0.3">
      <c r="A3203" t="s">
        <v>1451</v>
      </c>
    </row>
    <row r="3204" spans="1:1" x14ac:dyDescent="0.3">
      <c r="A3204" t="s">
        <v>1444</v>
      </c>
    </row>
    <row r="3205" spans="1:1" x14ac:dyDescent="0.3">
      <c r="A3205" t="s">
        <v>1230</v>
      </c>
    </row>
    <row r="3206" spans="1:1" x14ac:dyDescent="0.3">
      <c r="A3206" t="s">
        <v>1450</v>
      </c>
    </row>
    <row r="3207" spans="1:1" x14ac:dyDescent="0.3">
      <c r="A3207" t="s">
        <v>1451</v>
      </c>
    </row>
    <row r="3208" spans="1:1" x14ac:dyDescent="0.3">
      <c r="A3208" t="s">
        <v>1444</v>
      </c>
    </row>
    <row r="3209" spans="1:1" x14ac:dyDescent="0.3">
      <c r="A3209" t="s">
        <v>1230</v>
      </c>
    </row>
    <row r="3210" spans="1:1" x14ac:dyDescent="0.3">
      <c r="A3210" t="s">
        <v>1450</v>
      </c>
    </row>
    <row r="3211" spans="1:1" x14ac:dyDescent="0.3">
      <c r="A3211" t="s">
        <v>1451</v>
      </c>
    </row>
    <row r="3212" spans="1:1" x14ac:dyDescent="0.3">
      <c r="A3212" t="s">
        <v>1444</v>
      </c>
    </row>
    <row r="3213" spans="1:1" x14ac:dyDescent="0.3">
      <c r="A3213" t="s">
        <v>1230</v>
      </c>
    </row>
    <row r="3214" spans="1:1" x14ac:dyDescent="0.3">
      <c r="A3214" t="s">
        <v>1226</v>
      </c>
    </row>
    <row r="3215" spans="1:1" x14ac:dyDescent="0.3">
      <c r="A3215" t="s">
        <v>1448</v>
      </c>
    </row>
    <row r="3216" spans="1:1" x14ac:dyDescent="0.3">
      <c r="A3216" t="s">
        <v>1230</v>
      </c>
    </row>
    <row r="3217" spans="1:1" x14ac:dyDescent="0.3">
      <c r="A3217" t="s">
        <v>1226</v>
      </c>
    </row>
    <row r="3218" spans="1:1" x14ac:dyDescent="0.3">
      <c r="A3218" t="s">
        <v>1447</v>
      </c>
    </row>
    <row r="3219" spans="1:1" x14ac:dyDescent="0.3">
      <c r="A3219" t="s">
        <v>1444</v>
      </c>
    </row>
    <row r="3220" spans="1:1" x14ac:dyDescent="0.3">
      <c r="A3220" t="s">
        <v>1445</v>
      </c>
    </row>
    <row r="3221" spans="1:1" x14ac:dyDescent="0.3">
      <c r="A3221" t="s">
        <v>1446</v>
      </c>
    </row>
    <row r="3222" spans="1:1" x14ac:dyDescent="0.3">
      <c r="A3222" t="s">
        <v>1451</v>
      </c>
    </row>
    <row r="3223" spans="1:1" x14ac:dyDescent="0.3">
      <c r="A3223" t="s">
        <v>1444</v>
      </c>
    </row>
    <row r="3224" spans="1:1" x14ac:dyDescent="0.3">
      <c r="A3224" t="s">
        <v>1445</v>
      </c>
    </row>
    <row r="3225" spans="1:1" x14ac:dyDescent="0.3">
      <c r="A3225" t="s">
        <v>1446</v>
      </c>
    </row>
    <row r="3226" spans="1:1" x14ac:dyDescent="0.3">
      <c r="A3226" t="s">
        <v>1451</v>
      </c>
    </row>
    <row r="3227" spans="1:1" x14ac:dyDescent="0.3">
      <c r="A3227" t="s">
        <v>1444</v>
      </c>
    </row>
    <row r="3228" spans="1:1" x14ac:dyDescent="0.3">
      <c r="A3228" t="s">
        <v>1445</v>
      </c>
    </row>
    <row r="3229" spans="1:1" x14ac:dyDescent="0.3">
      <c r="A3229" t="s">
        <v>1446</v>
      </c>
    </row>
    <row r="3230" spans="1:1" x14ac:dyDescent="0.3">
      <c r="A3230" t="s">
        <v>1451</v>
      </c>
    </row>
    <row r="3231" spans="1:1" x14ac:dyDescent="0.3">
      <c r="A3231" t="s">
        <v>1444</v>
      </c>
    </row>
    <row r="3232" spans="1:1" x14ac:dyDescent="0.3">
      <c r="A3232" t="s">
        <v>1445</v>
      </c>
    </row>
    <row r="3233" spans="1:1" x14ac:dyDescent="0.3">
      <c r="A3233" t="s">
        <v>1446</v>
      </c>
    </row>
    <row r="3234" spans="1:1" x14ac:dyDescent="0.3">
      <c r="A3234" t="s">
        <v>1451</v>
      </c>
    </row>
    <row r="3235" spans="1:1" x14ac:dyDescent="0.3">
      <c r="A3235" t="s">
        <v>1445</v>
      </c>
    </row>
    <row r="3236" spans="1:1" x14ac:dyDescent="0.3">
      <c r="A3236" t="s">
        <v>1230</v>
      </c>
    </row>
    <row r="3237" spans="1:1" x14ac:dyDescent="0.3">
      <c r="A3237" t="s">
        <v>1226</v>
      </c>
    </row>
    <row r="3238" spans="1:1" x14ac:dyDescent="0.3">
      <c r="A3238" t="s">
        <v>1448</v>
      </c>
    </row>
    <row r="3239" spans="1:1" x14ac:dyDescent="0.3">
      <c r="A3239" t="s">
        <v>1453</v>
      </c>
    </row>
    <row r="3240" spans="1:1" x14ac:dyDescent="0.3">
      <c r="A3240" t="s">
        <v>1449</v>
      </c>
    </row>
    <row r="3241" spans="1:1" x14ac:dyDescent="0.3">
      <c r="A3241" t="s">
        <v>1444</v>
      </c>
    </row>
    <row r="3242" spans="1:1" x14ac:dyDescent="0.3">
      <c r="A3242" t="s">
        <v>1445</v>
      </c>
    </row>
    <row r="3243" spans="1:1" x14ac:dyDescent="0.3">
      <c r="A3243" t="s">
        <v>1453</v>
      </c>
    </row>
    <row r="3244" spans="1:1" x14ac:dyDescent="0.3">
      <c r="A3244" t="s">
        <v>1445</v>
      </c>
    </row>
    <row r="3245" spans="1:1" x14ac:dyDescent="0.3">
      <c r="A3245" t="s">
        <v>1452</v>
      </c>
    </row>
    <row r="3246" spans="1:1" x14ac:dyDescent="0.3">
      <c r="A3246" t="s">
        <v>1230</v>
      </c>
    </row>
    <row r="3247" spans="1:1" x14ac:dyDescent="0.3">
      <c r="A3247" t="s">
        <v>1448</v>
      </c>
    </row>
    <row r="3248" spans="1:1" x14ac:dyDescent="0.3">
      <c r="A3248" t="s">
        <v>1453</v>
      </c>
    </row>
    <row r="3249" spans="1:1" x14ac:dyDescent="0.3">
      <c r="A3249" t="s">
        <v>1445</v>
      </c>
    </row>
    <row r="3250" spans="1:1" x14ac:dyDescent="0.3">
      <c r="A3250" t="s">
        <v>1452</v>
      </c>
    </row>
    <row r="3251" spans="1:1" x14ac:dyDescent="0.3">
      <c r="A3251" t="s">
        <v>1230</v>
      </c>
    </row>
    <row r="3252" spans="1:1" x14ac:dyDescent="0.3">
      <c r="A3252" t="s">
        <v>1448</v>
      </c>
    </row>
    <row r="3253" spans="1:1" x14ac:dyDescent="0.3">
      <c r="A3253" t="s">
        <v>1453</v>
      </c>
    </row>
    <row r="3254" spans="1:1" x14ac:dyDescent="0.3">
      <c r="A3254" t="s">
        <v>1444</v>
      </c>
    </row>
    <row r="3255" spans="1:1" x14ac:dyDescent="0.3">
      <c r="A3255" t="s">
        <v>1445</v>
      </c>
    </row>
    <row r="3256" spans="1:1" x14ac:dyDescent="0.3">
      <c r="A3256" t="s">
        <v>1230</v>
      </c>
    </row>
    <row r="3257" spans="1:1" x14ac:dyDescent="0.3">
      <c r="A3257" t="s">
        <v>1448</v>
      </c>
    </row>
    <row r="3258" spans="1:1" x14ac:dyDescent="0.3">
      <c r="A3258" t="s">
        <v>1446</v>
      </c>
    </row>
    <row r="3259" spans="1:1" x14ac:dyDescent="0.3">
      <c r="A3259" t="s">
        <v>1450</v>
      </c>
    </row>
    <row r="3260" spans="1:1" x14ac:dyDescent="0.3">
      <c r="A3260" t="s">
        <v>1226</v>
      </c>
    </row>
    <row r="3261" spans="1:1" x14ac:dyDescent="0.3">
      <c r="A3261" t="s">
        <v>1451</v>
      </c>
    </row>
    <row r="3262" spans="1:1" x14ac:dyDescent="0.3">
      <c r="A3262" t="s">
        <v>1230</v>
      </c>
    </row>
    <row r="3263" spans="1:1" x14ac:dyDescent="0.3">
      <c r="A3263" t="s">
        <v>1447</v>
      </c>
    </row>
    <row r="3264" spans="1:1" x14ac:dyDescent="0.3">
      <c r="A3264" t="s">
        <v>1230</v>
      </c>
    </row>
    <row r="3265" spans="1:1" x14ac:dyDescent="0.3">
      <c r="A3265" t="s">
        <v>1447</v>
      </c>
    </row>
    <row r="3266" spans="1:1" x14ac:dyDescent="0.3">
      <c r="A3266" t="s">
        <v>1444</v>
      </c>
    </row>
    <row r="3267" spans="1:1" x14ac:dyDescent="0.3">
      <c r="A3267" t="s">
        <v>1445</v>
      </c>
    </row>
    <row r="3268" spans="1:1" x14ac:dyDescent="0.3">
      <c r="A3268" t="s">
        <v>1452</v>
      </c>
    </row>
    <row r="3269" spans="1:1" x14ac:dyDescent="0.3">
      <c r="A3269" t="s">
        <v>1453</v>
      </c>
    </row>
    <row r="3270" spans="1:1" x14ac:dyDescent="0.3">
      <c r="A3270" t="s">
        <v>1226</v>
      </c>
    </row>
    <row r="3271" spans="1:1" x14ac:dyDescent="0.3">
      <c r="A3271" t="s">
        <v>1447</v>
      </c>
    </row>
    <row r="3272" spans="1:1" x14ac:dyDescent="0.3">
      <c r="A3272" t="s">
        <v>1230</v>
      </c>
    </row>
    <row r="3273" spans="1:1" x14ac:dyDescent="0.3">
      <c r="A3273" t="s">
        <v>1444</v>
      </c>
    </row>
    <row r="3274" spans="1:1" x14ac:dyDescent="0.3">
      <c r="A3274" t="s">
        <v>1230</v>
      </c>
    </row>
    <row r="3275" spans="1:1" x14ac:dyDescent="0.3">
      <c r="A3275" t="s">
        <v>1457</v>
      </c>
    </row>
    <row r="3276" spans="1:1" x14ac:dyDescent="0.3">
      <c r="A3276" t="s">
        <v>1455</v>
      </c>
    </row>
    <row r="3277" spans="1:1" x14ac:dyDescent="0.3">
      <c r="A3277" t="s">
        <v>1226</v>
      </c>
    </row>
    <row r="3278" spans="1:1" x14ac:dyDescent="0.3">
      <c r="A3278" t="s">
        <v>1456</v>
      </c>
    </row>
    <row r="3279" spans="1:1" x14ac:dyDescent="0.3">
      <c r="A3279" t="s">
        <v>1455</v>
      </c>
    </row>
    <row r="3280" spans="1:1" x14ac:dyDescent="0.3">
      <c r="A3280" t="s">
        <v>1226</v>
      </c>
    </row>
    <row r="3281" spans="1:1" x14ac:dyDescent="0.3">
      <c r="A3281" t="s">
        <v>1456</v>
      </c>
    </row>
    <row r="3282" spans="1:1" x14ac:dyDescent="0.3">
      <c r="A3282" t="s">
        <v>1455</v>
      </c>
    </row>
    <row r="3283" spans="1:1" x14ac:dyDescent="0.3">
      <c r="A3283" t="s">
        <v>1226</v>
      </c>
    </row>
    <row r="3284" spans="1:1" x14ac:dyDescent="0.3">
      <c r="A3284" t="s">
        <v>1456</v>
      </c>
    </row>
    <row r="3285" spans="1:1" x14ac:dyDescent="0.3">
      <c r="A3285" t="s">
        <v>1445</v>
      </c>
    </row>
    <row r="3286" spans="1:1" x14ac:dyDescent="0.3">
      <c r="A3286" t="s">
        <v>1448</v>
      </c>
    </row>
    <row r="3287" spans="1:1" x14ac:dyDescent="0.3">
      <c r="A3287" t="s">
        <v>1453</v>
      </c>
    </row>
    <row r="3288" spans="1:1" x14ac:dyDescent="0.3">
      <c r="A3288" t="s">
        <v>1226</v>
      </c>
    </row>
    <row r="3289" spans="1:1" x14ac:dyDescent="0.3">
      <c r="A3289" t="s">
        <v>1447</v>
      </c>
    </row>
    <row r="3290" spans="1:1" x14ac:dyDescent="0.3">
      <c r="A3290" t="s">
        <v>1230</v>
      </c>
    </row>
    <row r="3291" spans="1:1" x14ac:dyDescent="0.3">
      <c r="A3291" t="s">
        <v>1226</v>
      </c>
    </row>
    <row r="3292" spans="1:1" x14ac:dyDescent="0.3">
      <c r="A3292" t="s">
        <v>1445</v>
      </c>
    </row>
    <row r="3293" spans="1:1" x14ac:dyDescent="0.3">
      <c r="A3293" t="s">
        <v>1452</v>
      </c>
    </row>
    <row r="3294" spans="1:1" x14ac:dyDescent="0.3">
      <c r="A3294" t="s">
        <v>1230</v>
      </c>
    </row>
    <row r="3295" spans="1:1" x14ac:dyDescent="0.3">
      <c r="A3295" t="s">
        <v>1448</v>
      </c>
    </row>
    <row r="3296" spans="1:1" x14ac:dyDescent="0.3">
      <c r="A3296" t="s">
        <v>1453</v>
      </c>
    </row>
    <row r="3297" spans="1:1" x14ac:dyDescent="0.3">
      <c r="A3297" t="s">
        <v>1454</v>
      </c>
    </row>
    <row r="3298" spans="1:1" x14ac:dyDescent="0.3">
      <c r="A3298" t="s">
        <v>1446</v>
      </c>
    </row>
    <row r="3299" spans="1:1" x14ac:dyDescent="0.3">
      <c r="A3299" t="s">
        <v>1445</v>
      </c>
    </row>
    <row r="3300" spans="1:1" x14ac:dyDescent="0.3">
      <c r="A3300" t="s">
        <v>1452</v>
      </c>
    </row>
    <row r="3301" spans="1:1" x14ac:dyDescent="0.3">
      <c r="A3301" t="s">
        <v>1230</v>
      </c>
    </row>
    <row r="3302" spans="1:1" x14ac:dyDescent="0.3">
      <c r="A3302" t="s">
        <v>1448</v>
      </c>
    </row>
    <row r="3303" spans="1:1" x14ac:dyDescent="0.3">
      <c r="A3303" t="s">
        <v>1453</v>
      </c>
    </row>
    <row r="3304" spans="1:1" x14ac:dyDescent="0.3">
      <c r="A3304" t="s">
        <v>1454</v>
      </c>
    </row>
    <row r="3305" spans="1:1" x14ac:dyDescent="0.3">
      <c r="A3305" t="s">
        <v>1446</v>
      </c>
    </row>
    <row r="3306" spans="1:1" x14ac:dyDescent="0.3">
      <c r="A3306" t="s">
        <v>1444</v>
      </c>
    </row>
    <row r="3307" spans="1:1" x14ac:dyDescent="0.3">
      <c r="A3307" t="s">
        <v>1226</v>
      </c>
    </row>
    <row r="3308" spans="1:1" x14ac:dyDescent="0.3">
      <c r="A3308" t="s">
        <v>1451</v>
      </c>
    </row>
    <row r="3309" spans="1:1" x14ac:dyDescent="0.3">
      <c r="A3309" t="s">
        <v>1457</v>
      </c>
    </row>
    <row r="3310" spans="1:1" x14ac:dyDescent="0.3">
      <c r="A3310" t="s">
        <v>1450</v>
      </c>
    </row>
    <row r="3311" spans="1:1" x14ac:dyDescent="0.3">
      <c r="A3311" t="s">
        <v>1226</v>
      </c>
    </row>
    <row r="3312" spans="1:1" x14ac:dyDescent="0.3">
      <c r="A3312" t="s">
        <v>1455</v>
      </c>
    </row>
    <row r="3313" spans="1:1" x14ac:dyDescent="0.3">
      <c r="A3313" t="s">
        <v>1226</v>
      </c>
    </row>
    <row r="3314" spans="1:1" x14ac:dyDescent="0.3">
      <c r="A3314" t="s">
        <v>1460</v>
      </c>
    </row>
    <row r="3315" spans="1:1" x14ac:dyDescent="0.3">
      <c r="A3315" t="s">
        <v>1451</v>
      </c>
    </row>
    <row r="3316" spans="1:1" x14ac:dyDescent="0.3">
      <c r="A3316" t="s">
        <v>1457</v>
      </c>
    </row>
    <row r="3317" spans="1:1" x14ac:dyDescent="0.3">
      <c r="A3317" t="s">
        <v>1455</v>
      </c>
    </row>
    <row r="3318" spans="1:1" x14ac:dyDescent="0.3">
      <c r="A3318" t="s">
        <v>1226</v>
      </c>
    </row>
    <row r="3319" spans="1:1" x14ac:dyDescent="0.3">
      <c r="A3319" t="s">
        <v>1460</v>
      </c>
    </row>
    <row r="3320" spans="1:1" x14ac:dyDescent="0.3">
      <c r="A3320" t="s">
        <v>1451</v>
      </c>
    </row>
    <row r="3321" spans="1:1" x14ac:dyDescent="0.3">
      <c r="A3321" t="s">
        <v>1457</v>
      </c>
    </row>
    <row r="3322" spans="1:1" x14ac:dyDescent="0.3">
      <c r="A3322" t="s">
        <v>1215</v>
      </c>
    </row>
    <row r="3323" spans="1:1" x14ac:dyDescent="0.3">
      <c r="A3323" t="s">
        <v>1454</v>
      </c>
    </row>
    <row r="3324" spans="1:1" x14ac:dyDescent="0.3">
      <c r="A3324" t="s">
        <v>1215</v>
      </c>
    </row>
    <row r="3325" spans="1:1" x14ac:dyDescent="0.3">
      <c r="A3325" t="s">
        <v>1454</v>
      </c>
    </row>
    <row r="3326" spans="1:1" x14ac:dyDescent="0.3">
      <c r="A3326" t="s">
        <v>1215</v>
      </c>
    </row>
    <row r="3327" spans="1:1" x14ac:dyDescent="0.3">
      <c r="A3327" t="s">
        <v>1454</v>
      </c>
    </row>
    <row r="3328" spans="1:1" x14ac:dyDescent="0.3">
      <c r="A3328" t="s">
        <v>1444</v>
      </c>
    </row>
    <row r="3329" spans="1:1" x14ac:dyDescent="0.3">
      <c r="A3329" t="s">
        <v>1450</v>
      </c>
    </row>
    <row r="3330" spans="1:1" x14ac:dyDescent="0.3">
      <c r="A3330" t="s">
        <v>1451</v>
      </c>
    </row>
    <row r="3331" spans="1:1" x14ac:dyDescent="0.3">
      <c r="A3331" t="s">
        <v>1444</v>
      </c>
    </row>
    <row r="3332" spans="1:1" x14ac:dyDescent="0.3">
      <c r="A3332" t="s">
        <v>1450</v>
      </c>
    </row>
    <row r="3333" spans="1:1" x14ac:dyDescent="0.3">
      <c r="A3333" t="s">
        <v>1451</v>
      </c>
    </row>
    <row r="3334" spans="1:1" x14ac:dyDescent="0.3">
      <c r="A3334" t="s">
        <v>1230</v>
      </c>
    </row>
    <row r="3335" spans="1:1" x14ac:dyDescent="0.3">
      <c r="A3335" t="s">
        <v>1453</v>
      </c>
    </row>
    <row r="3336" spans="1:1" x14ac:dyDescent="0.3">
      <c r="A3336" t="s">
        <v>1230</v>
      </c>
    </row>
    <row r="3337" spans="1:1" x14ac:dyDescent="0.3">
      <c r="A3337" t="s">
        <v>1450</v>
      </c>
    </row>
    <row r="3338" spans="1:1" x14ac:dyDescent="0.3">
      <c r="A3338" t="s">
        <v>1458</v>
      </c>
    </row>
    <row r="3339" spans="1:1" x14ac:dyDescent="0.3">
      <c r="A3339" t="s">
        <v>1230</v>
      </c>
    </row>
    <row r="3340" spans="1:1" x14ac:dyDescent="0.3">
      <c r="A3340" t="s">
        <v>1226</v>
      </c>
    </row>
    <row r="3341" spans="1:1" x14ac:dyDescent="0.3">
      <c r="A3341" t="s">
        <v>1448</v>
      </c>
    </row>
    <row r="3342" spans="1:1" x14ac:dyDescent="0.3">
      <c r="A3342" t="s">
        <v>1453</v>
      </c>
    </row>
    <row r="3343" spans="1:1" x14ac:dyDescent="0.3">
      <c r="A3343" t="s">
        <v>1230</v>
      </c>
    </row>
    <row r="3344" spans="1:1" x14ac:dyDescent="0.3">
      <c r="A3344" t="s">
        <v>1448</v>
      </c>
    </row>
    <row r="3345" spans="1:1" x14ac:dyDescent="0.3">
      <c r="A3345" t="s">
        <v>1444</v>
      </c>
    </row>
    <row r="3346" spans="1:1" x14ac:dyDescent="0.3">
      <c r="A3346" t="s">
        <v>1450</v>
      </c>
    </row>
    <row r="3347" spans="1:1" x14ac:dyDescent="0.3">
      <c r="A3347" t="s">
        <v>1451</v>
      </c>
    </row>
    <row r="3348" spans="1:1" x14ac:dyDescent="0.3">
      <c r="A3348" t="s">
        <v>1445</v>
      </c>
    </row>
    <row r="3349" spans="1:1" x14ac:dyDescent="0.3">
      <c r="A3349" t="s">
        <v>1452</v>
      </c>
    </row>
    <row r="3350" spans="1:1" x14ac:dyDescent="0.3">
      <c r="A3350" t="s">
        <v>1230</v>
      </c>
    </row>
    <row r="3351" spans="1:1" x14ac:dyDescent="0.3">
      <c r="A3351" t="s">
        <v>1448</v>
      </c>
    </row>
    <row r="3352" spans="1:1" x14ac:dyDescent="0.3">
      <c r="A3352" t="s">
        <v>1453</v>
      </c>
    </row>
    <row r="3353" spans="1:1" x14ac:dyDescent="0.3">
      <c r="A3353" t="s">
        <v>1444</v>
      </c>
    </row>
    <row r="3354" spans="1:1" x14ac:dyDescent="0.3">
      <c r="A3354" t="s">
        <v>1215</v>
      </c>
    </row>
    <row r="3355" spans="1:1" x14ac:dyDescent="0.3">
      <c r="A3355" t="s">
        <v>1446</v>
      </c>
    </row>
    <row r="3356" spans="1:1" x14ac:dyDescent="0.3">
      <c r="A3356" t="s">
        <v>1451</v>
      </c>
    </row>
    <row r="3357" spans="1:1" x14ac:dyDescent="0.3">
      <c r="A3357" t="s">
        <v>1444</v>
      </c>
    </row>
    <row r="3358" spans="1:1" x14ac:dyDescent="0.3">
      <c r="A3358" t="s">
        <v>1215</v>
      </c>
    </row>
    <row r="3359" spans="1:1" x14ac:dyDescent="0.3">
      <c r="A3359" t="s">
        <v>1446</v>
      </c>
    </row>
    <row r="3360" spans="1:1" x14ac:dyDescent="0.3">
      <c r="A3360" t="s">
        <v>1451</v>
      </c>
    </row>
    <row r="3361" spans="1:1" x14ac:dyDescent="0.3">
      <c r="A3361" t="s">
        <v>1444</v>
      </c>
    </row>
    <row r="3362" spans="1:1" x14ac:dyDescent="0.3">
      <c r="A3362" t="s">
        <v>1215</v>
      </c>
    </row>
    <row r="3363" spans="1:1" x14ac:dyDescent="0.3">
      <c r="A3363" t="s">
        <v>1446</v>
      </c>
    </row>
    <row r="3364" spans="1:1" x14ac:dyDescent="0.3">
      <c r="A3364" t="s">
        <v>1451</v>
      </c>
    </row>
    <row r="3365" spans="1:1" x14ac:dyDescent="0.3">
      <c r="A3365" t="s">
        <v>1444</v>
      </c>
    </row>
    <row r="3366" spans="1:1" x14ac:dyDescent="0.3">
      <c r="A3366" t="s">
        <v>1215</v>
      </c>
    </row>
    <row r="3367" spans="1:1" x14ac:dyDescent="0.3">
      <c r="A3367" t="s">
        <v>1446</v>
      </c>
    </row>
    <row r="3368" spans="1:1" x14ac:dyDescent="0.3">
      <c r="A3368" t="s">
        <v>1451</v>
      </c>
    </row>
    <row r="3369" spans="1:1" x14ac:dyDescent="0.3">
      <c r="A3369" t="s">
        <v>1444</v>
      </c>
    </row>
    <row r="3370" spans="1:1" x14ac:dyDescent="0.3">
      <c r="A3370" t="s">
        <v>1215</v>
      </c>
    </row>
    <row r="3371" spans="1:1" x14ac:dyDescent="0.3">
      <c r="A3371" t="s">
        <v>1446</v>
      </c>
    </row>
    <row r="3372" spans="1:1" x14ac:dyDescent="0.3">
      <c r="A3372" t="s">
        <v>1451</v>
      </c>
    </row>
    <row r="3373" spans="1:1" x14ac:dyDescent="0.3">
      <c r="A3373" t="s">
        <v>1444</v>
      </c>
    </row>
    <row r="3374" spans="1:1" x14ac:dyDescent="0.3">
      <c r="A3374" t="s">
        <v>1445</v>
      </c>
    </row>
    <row r="3375" spans="1:1" x14ac:dyDescent="0.3">
      <c r="A3375" t="s">
        <v>1451</v>
      </c>
    </row>
    <row r="3376" spans="1:1" x14ac:dyDescent="0.3">
      <c r="A3376" t="s">
        <v>1444</v>
      </c>
    </row>
    <row r="3377" spans="1:1" x14ac:dyDescent="0.3">
      <c r="A3377" t="s">
        <v>1445</v>
      </c>
    </row>
    <row r="3378" spans="1:1" x14ac:dyDescent="0.3">
      <c r="A3378" t="s">
        <v>1451</v>
      </c>
    </row>
    <row r="3379" spans="1:1" x14ac:dyDescent="0.3">
      <c r="A3379" t="s">
        <v>1445</v>
      </c>
    </row>
    <row r="3380" spans="1:1" x14ac:dyDescent="0.3">
      <c r="A3380" t="s">
        <v>1230</v>
      </c>
    </row>
    <row r="3381" spans="1:1" x14ac:dyDescent="0.3">
      <c r="A3381" t="s">
        <v>1226</v>
      </c>
    </row>
    <row r="3382" spans="1:1" x14ac:dyDescent="0.3">
      <c r="A3382" t="s">
        <v>1453</v>
      </c>
    </row>
    <row r="3383" spans="1:1" x14ac:dyDescent="0.3">
      <c r="A3383" t="s">
        <v>1447</v>
      </c>
    </row>
    <row r="3384" spans="1:1" x14ac:dyDescent="0.3">
      <c r="A3384" t="s">
        <v>1445</v>
      </c>
    </row>
    <row r="3385" spans="1:1" x14ac:dyDescent="0.3">
      <c r="A3385" t="s">
        <v>1230</v>
      </c>
    </row>
    <row r="3386" spans="1:1" x14ac:dyDescent="0.3">
      <c r="A3386" t="s">
        <v>1226</v>
      </c>
    </row>
    <row r="3387" spans="1:1" x14ac:dyDescent="0.3">
      <c r="A3387" t="s">
        <v>1453</v>
      </c>
    </row>
    <row r="3388" spans="1:1" x14ac:dyDescent="0.3">
      <c r="A3388" t="s">
        <v>1447</v>
      </c>
    </row>
    <row r="3389" spans="1:1" x14ac:dyDescent="0.3">
      <c r="A3389" t="s">
        <v>1445</v>
      </c>
    </row>
    <row r="3390" spans="1:1" x14ac:dyDescent="0.3">
      <c r="A3390" t="s">
        <v>1230</v>
      </c>
    </row>
    <row r="3391" spans="1:1" x14ac:dyDescent="0.3">
      <c r="A3391" t="s">
        <v>1226</v>
      </c>
    </row>
    <row r="3392" spans="1:1" x14ac:dyDescent="0.3">
      <c r="A3392" t="s">
        <v>1453</v>
      </c>
    </row>
    <row r="3393" spans="1:1" x14ac:dyDescent="0.3">
      <c r="A3393" t="s">
        <v>1447</v>
      </c>
    </row>
    <row r="3394" spans="1:1" x14ac:dyDescent="0.3">
      <c r="A3394" t="s">
        <v>1455</v>
      </c>
    </row>
    <row r="3395" spans="1:1" x14ac:dyDescent="0.3">
      <c r="A3395" t="s">
        <v>1226</v>
      </c>
    </row>
    <row r="3396" spans="1:1" x14ac:dyDescent="0.3">
      <c r="A3396" t="s">
        <v>1460</v>
      </c>
    </row>
    <row r="3397" spans="1:1" x14ac:dyDescent="0.3">
      <c r="A3397" t="s">
        <v>1455</v>
      </c>
    </row>
    <row r="3398" spans="1:1" x14ac:dyDescent="0.3">
      <c r="A3398" t="s">
        <v>1226</v>
      </c>
    </row>
    <row r="3399" spans="1:1" x14ac:dyDescent="0.3">
      <c r="A3399" t="s">
        <v>1460</v>
      </c>
    </row>
    <row r="3400" spans="1:1" x14ac:dyDescent="0.3">
      <c r="A3400" t="s">
        <v>1230</v>
      </c>
    </row>
    <row r="3401" spans="1:1" x14ac:dyDescent="0.3">
      <c r="A3401" t="s">
        <v>1448</v>
      </c>
    </row>
    <row r="3402" spans="1:1" x14ac:dyDescent="0.3">
      <c r="A3402" t="s">
        <v>1453</v>
      </c>
    </row>
    <row r="3403" spans="1:1" x14ac:dyDescent="0.3">
      <c r="A3403" t="s">
        <v>1215</v>
      </c>
    </row>
    <row r="3404" spans="1:1" x14ac:dyDescent="0.3">
      <c r="A3404" t="s">
        <v>1454</v>
      </c>
    </row>
    <row r="3405" spans="1:1" x14ac:dyDescent="0.3">
      <c r="A3405" t="s">
        <v>1451</v>
      </c>
    </row>
    <row r="3406" spans="1:1" x14ac:dyDescent="0.3">
      <c r="A3406" t="s">
        <v>1215</v>
      </c>
    </row>
    <row r="3407" spans="1:1" x14ac:dyDescent="0.3">
      <c r="A3407" t="s">
        <v>1454</v>
      </c>
    </row>
    <row r="3408" spans="1:1" x14ac:dyDescent="0.3">
      <c r="A3408" t="s">
        <v>1451</v>
      </c>
    </row>
    <row r="3409" spans="1:1" x14ac:dyDescent="0.3">
      <c r="A3409" t="s">
        <v>1230</v>
      </c>
    </row>
    <row r="3410" spans="1:1" x14ac:dyDescent="0.3">
      <c r="A3410" t="s">
        <v>1447</v>
      </c>
    </row>
    <row r="3411" spans="1:1" x14ac:dyDescent="0.3">
      <c r="A3411" t="s">
        <v>1230</v>
      </c>
    </row>
    <row r="3412" spans="1:1" x14ac:dyDescent="0.3">
      <c r="A3412" t="s">
        <v>1447</v>
      </c>
    </row>
    <row r="3413" spans="1:1" x14ac:dyDescent="0.3">
      <c r="A3413" t="s">
        <v>1455</v>
      </c>
    </row>
    <row r="3414" spans="1:1" x14ac:dyDescent="0.3">
      <c r="A3414" t="s">
        <v>1226</v>
      </c>
    </row>
    <row r="3415" spans="1:1" x14ac:dyDescent="0.3">
      <c r="A3415" t="s">
        <v>1456</v>
      </c>
    </row>
    <row r="3416" spans="1:1" x14ac:dyDescent="0.3">
      <c r="A3416" t="s">
        <v>1447</v>
      </c>
    </row>
    <row r="3417" spans="1:1" x14ac:dyDescent="0.3">
      <c r="A3417" t="s">
        <v>1455</v>
      </c>
    </row>
    <row r="3418" spans="1:1" x14ac:dyDescent="0.3">
      <c r="A3418" t="s">
        <v>1226</v>
      </c>
    </row>
    <row r="3419" spans="1:1" x14ac:dyDescent="0.3">
      <c r="A3419" t="s">
        <v>1456</v>
      </c>
    </row>
    <row r="3420" spans="1:1" x14ac:dyDescent="0.3">
      <c r="A3420" t="s">
        <v>1447</v>
      </c>
    </row>
    <row r="3421" spans="1:1" x14ac:dyDescent="0.3">
      <c r="A3421" t="s">
        <v>1445</v>
      </c>
    </row>
    <row r="3422" spans="1:1" x14ac:dyDescent="0.3">
      <c r="A3422" t="s">
        <v>1452</v>
      </c>
    </row>
    <row r="3423" spans="1:1" x14ac:dyDescent="0.3">
      <c r="A3423" t="s">
        <v>1230</v>
      </c>
    </row>
    <row r="3424" spans="1:1" x14ac:dyDescent="0.3">
      <c r="A3424" t="s">
        <v>1448</v>
      </c>
    </row>
    <row r="3425" spans="1:1" x14ac:dyDescent="0.3">
      <c r="A3425" t="s">
        <v>1456</v>
      </c>
    </row>
    <row r="3426" spans="1:1" x14ac:dyDescent="0.3">
      <c r="A3426" t="s">
        <v>1449</v>
      </c>
    </row>
    <row r="3427" spans="1:1" x14ac:dyDescent="0.3">
      <c r="A3427" t="s">
        <v>1215</v>
      </c>
    </row>
    <row r="3428" spans="1:1" x14ac:dyDescent="0.3">
      <c r="A3428" t="s">
        <v>1451</v>
      </c>
    </row>
    <row r="3429" spans="1:1" x14ac:dyDescent="0.3">
      <c r="A3429" t="s">
        <v>1444</v>
      </c>
    </row>
    <row r="3430" spans="1:1" x14ac:dyDescent="0.3">
      <c r="A3430" t="s">
        <v>1445</v>
      </c>
    </row>
    <row r="3431" spans="1:1" x14ac:dyDescent="0.3">
      <c r="A3431" t="s">
        <v>1452</v>
      </c>
    </row>
    <row r="3432" spans="1:1" x14ac:dyDescent="0.3">
      <c r="A3432" t="s">
        <v>1448</v>
      </c>
    </row>
    <row r="3433" spans="1:1" x14ac:dyDescent="0.3">
      <c r="A3433" t="s">
        <v>1453</v>
      </c>
    </row>
    <row r="3434" spans="1:1" x14ac:dyDescent="0.3">
      <c r="A3434" t="s">
        <v>1446</v>
      </c>
    </row>
    <row r="3435" spans="1:1" x14ac:dyDescent="0.3">
      <c r="A3435" t="s">
        <v>1450</v>
      </c>
    </row>
    <row r="3436" spans="1:1" x14ac:dyDescent="0.3">
      <c r="A3436" t="s">
        <v>1226</v>
      </c>
    </row>
    <row r="3437" spans="1:1" x14ac:dyDescent="0.3">
      <c r="A3437" t="s">
        <v>1454</v>
      </c>
    </row>
    <row r="3438" spans="1:1" x14ac:dyDescent="0.3">
      <c r="A3438" t="s">
        <v>1451</v>
      </c>
    </row>
    <row r="3439" spans="1:1" x14ac:dyDescent="0.3">
      <c r="A3439" t="s">
        <v>1230</v>
      </c>
    </row>
    <row r="3440" spans="1:1" x14ac:dyDescent="0.3">
      <c r="A3440" t="s">
        <v>1458</v>
      </c>
    </row>
    <row r="3441" spans="1:1" x14ac:dyDescent="0.3">
      <c r="A3441" t="s">
        <v>1230</v>
      </c>
    </row>
    <row r="3442" spans="1:1" x14ac:dyDescent="0.3">
      <c r="A3442" t="s">
        <v>1458</v>
      </c>
    </row>
    <row r="3443" spans="1:1" x14ac:dyDescent="0.3">
      <c r="A3443" t="s">
        <v>1230</v>
      </c>
    </row>
    <row r="3444" spans="1:1" x14ac:dyDescent="0.3">
      <c r="A3444" t="s">
        <v>1456</v>
      </c>
    </row>
    <row r="3445" spans="1:1" x14ac:dyDescent="0.3">
      <c r="A3445" t="s">
        <v>1444</v>
      </c>
    </row>
    <row r="3446" spans="1:1" x14ac:dyDescent="0.3">
      <c r="A3446" t="s">
        <v>1226</v>
      </c>
    </row>
    <row r="3447" spans="1:1" x14ac:dyDescent="0.3">
      <c r="A3447" t="s">
        <v>1454</v>
      </c>
    </row>
    <row r="3448" spans="1:1" x14ac:dyDescent="0.3">
      <c r="A3448" t="s">
        <v>1446</v>
      </c>
    </row>
    <row r="3449" spans="1:1" x14ac:dyDescent="0.3">
      <c r="A3449" t="s">
        <v>1444</v>
      </c>
    </row>
    <row r="3450" spans="1:1" x14ac:dyDescent="0.3">
      <c r="A3450" t="s">
        <v>1226</v>
      </c>
    </row>
    <row r="3451" spans="1:1" x14ac:dyDescent="0.3">
      <c r="A3451" t="s">
        <v>1454</v>
      </c>
    </row>
    <row r="3452" spans="1:1" x14ac:dyDescent="0.3">
      <c r="A3452" t="s">
        <v>1446</v>
      </c>
    </row>
    <row r="3453" spans="1:1" x14ac:dyDescent="0.3">
      <c r="A3453" t="s">
        <v>1226</v>
      </c>
    </row>
    <row r="3454" spans="1:1" x14ac:dyDescent="0.3">
      <c r="A3454" t="s">
        <v>1449</v>
      </c>
    </row>
    <row r="3455" spans="1:1" x14ac:dyDescent="0.3">
      <c r="A3455" t="s">
        <v>1447</v>
      </c>
    </row>
    <row r="3456" spans="1:1" x14ac:dyDescent="0.3">
      <c r="A3456" t="s">
        <v>1226</v>
      </c>
    </row>
    <row r="3457" spans="1:1" x14ac:dyDescent="0.3">
      <c r="A3457" t="s">
        <v>1449</v>
      </c>
    </row>
    <row r="3458" spans="1:1" x14ac:dyDescent="0.3">
      <c r="A3458" t="s">
        <v>1447</v>
      </c>
    </row>
    <row r="3459" spans="1:1" x14ac:dyDescent="0.3">
      <c r="A3459" t="s">
        <v>1226</v>
      </c>
    </row>
    <row r="3460" spans="1:1" x14ac:dyDescent="0.3">
      <c r="A3460" t="s">
        <v>1449</v>
      </c>
    </row>
    <row r="3461" spans="1:1" x14ac:dyDescent="0.3">
      <c r="A3461" t="s">
        <v>1447</v>
      </c>
    </row>
    <row r="3462" spans="1:1" x14ac:dyDescent="0.3">
      <c r="A3462" t="s">
        <v>1445</v>
      </c>
    </row>
    <row r="3463" spans="1:1" x14ac:dyDescent="0.3">
      <c r="A3463" t="s">
        <v>1452</v>
      </c>
    </row>
    <row r="3464" spans="1:1" x14ac:dyDescent="0.3">
      <c r="A3464" t="s">
        <v>1230</v>
      </c>
    </row>
    <row r="3465" spans="1:1" x14ac:dyDescent="0.3">
      <c r="A3465" t="s">
        <v>1448</v>
      </c>
    </row>
    <row r="3466" spans="1:1" x14ac:dyDescent="0.3">
      <c r="A3466" t="s">
        <v>1453</v>
      </c>
    </row>
    <row r="3467" spans="1:1" x14ac:dyDescent="0.3">
      <c r="A3467" t="s">
        <v>1230</v>
      </c>
    </row>
    <row r="3468" spans="1:1" x14ac:dyDescent="0.3">
      <c r="A3468" t="s">
        <v>1444</v>
      </c>
    </row>
    <row r="3469" spans="1:1" x14ac:dyDescent="0.3">
      <c r="A3469" t="s">
        <v>1445</v>
      </c>
    </row>
    <row r="3470" spans="1:1" x14ac:dyDescent="0.3">
      <c r="A3470" t="s">
        <v>1446</v>
      </c>
    </row>
    <row r="3471" spans="1:1" x14ac:dyDescent="0.3">
      <c r="A3471" t="s">
        <v>1444</v>
      </c>
    </row>
    <row r="3472" spans="1:1" x14ac:dyDescent="0.3">
      <c r="A3472" t="s">
        <v>1454</v>
      </c>
    </row>
    <row r="3473" spans="1:1" x14ac:dyDescent="0.3">
      <c r="A3473" t="s">
        <v>1446</v>
      </c>
    </row>
    <row r="3474" spans="1:1" x14ac:dyDescent="0.3">
      <c r="A3474" t="s">
        <v>1451</v>
      </c>
    </row>
    <row r="3475" spans="1:1" x14ac:dyDescent="0.3">
      <c r="A3475" t="s">
        <v>1445</v>
      </c>
    </row>
    <row r="3476" spans="1:1" x14ac:dyDescent="0.3">
      <c r="A3476" t="s">
        <v>1230</v>
      </c>
    </row>
    <row r="3477" spans="1:1" x14ac:dyDescent="0.3">
      <c r="A3477" t="s">
        <v>1448</v>
      </c>
    </row>
    <row r="3478" spans="1:1" x14ac:dyDescent="0.3">
      <c r="A3478" t="s">
        <v>1445</v>
      </c>
    </row>
    <row r="3479" spans="1:1" x14ac:dyDescent="0.3">
      <c r="A3479" t="s">
        <v>1452</v>
      </c>
    </row>
    <row r="3480" spans="1:1" x14ac:dyDescent="0.3">
      <c r="A3480" t="s">
        <v>1230</v>
      </c>
    </row>
    <row r="3481" spans="1:1" x14ac:dyDescent="0.3">
      <c r="A3481" t="s">
        <v>1448</v>
      </c>
    </row>
    <row r="3482" spans="1:1" x14ac:dyDescent="0.3">
      <c r="A3482" t="s">
        <v>1453</v>
      </c>
    </row>
    <row r="3483" spans="1:1" x14ac:dyDescent="0.3">
      <c r="A3483" t="s">
        <v>1445</v>
      </c>
    </row>
    <row r="3484" spans="1:1" x14ac:dyDescent="0.3">
      <c r="A3484" t="s">
        <v>1452</v>
      </c>
    </row>
    <row r="3485" spans="1:1" x14ac:dyDescent="0.3">
      <c r="A3485" t="s">
        <v>1230</v>
      </c>
    </row>
    <row r="3486" spans="1:1" x14ac:dyDescent="0.3">
      <c r="A3486" t="s">
        <v>1448</v>
      </c>
    </row>
    <row r="3487" spans="1:1" x14ac:dyDescent="0.3">
      <c r="A3487" t="s">
        <v>1453</v>
      </c>
    </row>
    <row r="3488" spans="1:1" x14ac:dyDescent="0.3">
      <c r="A3488" t="s">
        <v>1444</v>
      </c>
    </row>
    <row r="3489" spans="1:1" x14ac:dyDescent="0.3">
      <c r="A3489" t="s">
        <v>1230</v>
      </c>
    </row>
    <row r="3490" spans="1:1" x14ac:dyDescent="0.3">
      <c r="A3490" t="s">
        <v>1450</v>
      </c>
    </row>
    <row r="3491" spans="1:1" x14ac:dyDescent="0.3">
      <c r="A3491" t="s">
        <v>1451</v>
      </c>
    </row>
    <row r="3492" spans="1:1" x14ac:dyDescent="0.3">
      <c r="A3492" t="s">
        <v>1444</v>
      </c>
    </row>
    <row r="3493" spans="1:1" x14ac:dyDescent="0.3">
      <c r="A3493" t="s">
        <v>1230</v>
      </c>
    </row>
    <row r="3494" spans="1:1" x14ac:dyDescent="0.3">
      <c r="A3494" t="s">
        <v>1450</v>
      </c>
    </row>
    <row r="3495" spans="1:1" x14ac:dyDescent="0.3">
      <c r="A3495" t="s">
        <v>1448</v>
      </c>
    </row>
    <row r="3496" spans="1:1" x14ac:dyDescent="0.3">
      <c r="A3496" t="s">
        <v>1230</v>
      </c>
    </row>
    <row r="3497" spans="1:1" x14ac:dyDescent="0.3">
      <c r="A3497" t="s">
        <v>1456</v>
      </c>
    </row>
    <row r="3498" spans="1:1" x14ac:dyDescent="0.3">
      <c r="A3498" t="s">
        <v>1230</v>
      </c>
    </row>
    <row r="3499" spans="1:1" x14ac:dyDescent="0.3">
      <c r="A3499" t="s">
        <v>1456</v>
      </c>
    </row>
    <row r="3500" spans="1:1" x14ac:dyDescent="0.3">
      <c r="A3500" t="s">
        <v>1445</v>
      </c>
    </row>
    <row r="3501" spans="1:1" x14ac:dyDescent="0.3">
      <c r="A3501" t="s">
        <v>1230</v>
      </c>
    </row>
    <row r="3502" spans="1:1" x14ac:dyDescent="0.3">
      <c r="A3502" t="s">
        <v>1226</v>
      </c>
    </row>
    <row r="3503" spans="1:1" x14ac:dyDescent="0.3">
      <c r="A3503" t="s">
        <v>1448</v>
      </c>
    </row>
    <row r="3504" spans="1:1" x14ac:dyDescent="0.3">
      <c r="A3504" t="s">
        <v>1453</v>
      </c>
    </row>
    <row r="3505" spans="1:1" x14ac:dyDescent="0.3">
      <c r="A3505" t="s">
        <v>1445</v>
      </c>
    </row>
    <row r="3506" spans="1:1" x14ac:dyDescent="0.3">
      <c r="A3506" t="s">
        <v>1230</v>
      </c>
    </row>
    <row r="3507" spans="1:1" x14ac:dyDescent="0.3">
      <c r="A3507" t="s">
        <v>1226</v>
      </c>
    </row>
    <row r="3508" spans="1:1" x14ac:dyDescent="0.3">
      <c r="A3508" t="s">
        <v>1448</v>
      </c>
    </row>
    <row r="3509" spans="1:1" x14ac:dyDescent="0.3">
      <c r="A3509" t="s">
        <v>1453</v>
      </c>
    </row>
    <row r="3510" spans="1:1" x14ac:dyDescent="0.3">
      <c r="A3510" t="s">
        <v>1445</v>
      </c>
    </row>
    <row r="3511" spans="1:1" x14ac:dyDescent="0.3">
      <c r="A3511" t="s">
        <v>1230</v>
      </c>
    </row>
    <row r="3512" spans="1:1" x14ac:dyDescent="0.3">
      <c r="A3512" t="s">
        <v>1226</v>
      </c>
    </row>
    <row r="3513" spans="1:1" x14ac:dyDescent="0.3">
      <c r="A3513" t="s">
        <v>1448</v>
      </c>
    </row>
    <row r="3514" spans="1:1" x14ac:dyDescent="0.3">
      <c r="A3514" t="s">
        <v>1453</v>
      </c>
    </row>
    <row r="3515" spans="1:1" x14ac:dyDescent="0.3">
      <c r="A3515" t="s">
        <v>1230</v>
      </c>
    </row>
    <row r="3516" spans="1:1" x14ac:dyDescent="0.3">
      <c r="A3516" t="s">
        <v>1448</v>
      </c>
    </row>
    <row r="3517" spans="1:1" x14ac:dyDescent="0.3">
      <c r="A3517" t="s">
        <v>1453</v>
      </c>
    </row>
    <row r="3518" spans="1:1" x14ac:dyDescent="0.3">
      <c r="A3518" t="s">
        <v>1215</v>
      </c>
    </row>
    <row r="3519" spans="1:1" x14ac:dyDescent="0.3">
      <c r="A3519" t="s">
        <v>1454</v>
      </c>
    </row>
    <row r="3520" spans="1:1" x14ac:dyDescent="0.3">
      <c r="A3520" t="s">
        <v>1230</v>
      </c>
    </row>
    <row r="3521" spans="1:1" x14ac:dyDescent="0.3">
      <c r="A3521" t="s">
        <v>1448</v>
      </c>
    </row>
    <row r="3522" spans="1:1" x14ac:dyDescent="0.3">
      <c r="A3522" t="s">
        <v>1453</v>
      </c>
    </row>
    <row r="3523" spans="1:1" x14ac:dyDescent="0.3">
      <c r="A3523" t="s">
        <v>1215</v>
      </c>
    </row>
    <row r="3524" spans="1:1" x14ac:dyDescent="0.3">
      <c r="A3524" t="s">
        <v>1454</v>
      </c>
    </row>
    <row r="3525" spans="1:1" x14ac:dyDescent="0.3">
      <c r="A3525" t="s">
        <v>1230</v>
      </c>
    </row>
    <row r="3526" spans="1:1" x14ac:dyDescent="0.3">
      <c r="A3526" t="s">
        <v>1226</v>
      </c>
    </row>
    <row r="3527" spans="1:1" x14ac:dyDescent="0.3">
      <c r="A3527" t="s">
        <v>1447</v>
      </c>
    </row>
    <row r="3528" spans="1:1" x14ac:dyDescent="0.3">
      <c r="A3528" t="s">
        <v>1226</v>
      </c>
    </row>
    <row r="3529" spans="1:1" x14ac:dyDescent="0.3">
      <c r="A3529" t="s">
        <v>1447</v>
      </c>
    </row>
    <row r="3530" spans="1:1" x14ac:dyDescent="0.3">
      <c r="A3530" t="s">
        <v>1226</v>
      </c>
    </row>
    <row r="3531" spans="1:1" x14ac:dyDescent="0.3">
      <c r="A3531" t="s">
        <v>1447</v>
      </c>
    </row>
    <row r="3532" spans="1:1" x14ac:dyDescent="0.3">
      <c r="A3532" t="s">
        <v>1444</v>
      </c>
    </row>
    <row r="3533" spans="1:1" x14ac:dyDescent="0.3">
      <c r="A3533" t="s">
        <v>1445</v>
      </c>
    </row>
    <row r="3534" spans="1:1" x14ac:dyDescent="0.3">
      <c r="A3534" t="s">
        <v>1451</v>
      </c>
    </row>
    <row r="3535" spans="1:1" x14ac:dyDescent="0.3">
      <c r="A3535" t="s">
        <v>1444</v>
      </c>
    </row>
    <row r="3536" spans="1:1" x14ac:dyDescent="0.3">
      <c r="A3536" t="s">
        <v>1445</v>
      </c>
    </row>
    <row r="3537" spans="1:1" x14ac:dyDescent="0.3">
      <c r="A3537" t="s">
        <v>1451</v>
      </c>
    </row>
    <row r="3538" spans="1:1" x14ac:dyDescent="0.3">
      <c r="A3538" t="s">
        <v>1444</v>
      </c>
    </row>
    <row r="3539" spans="1:1" x14ac:dyDescent="0.3">
      <c r="A3539" t="s">
        <v>1445</v>
      </c>
    </row>
    <row r="3540" spans="1:1" x14ac:dyDescent="0.3">
      <c r="A3540" t="s">
        <v>1451</v>
      </c>
    </row>
    <row r="3541" spans="1:1" x14ac:dyDescent="0.3">
      <c r="A3541" t="s">
        <v>1444</v>
      </c>
    </row>
    <row r="3542" spans="1:1" x14ac:dyDescent="0.3">
      <c r="A3542" t="s">
        <v>1445</v>
      </c>
    </row>
    <row r="3543" spans="1:1" x14ac:dyDescent="0.3">
      <c r="A3543" t="s">
        <v>1451</v>
      </c>
    </row>
    <row r="3544" spans="1:1" x14ac:dyDescent="0.3">
      <c r="A3544" t="s">
        <v>1444</v>
      </c>
    </row>
    <row r="3545" spans="1:1" x14ac:dyDescent="0.3">
      <c r="A3545" t="s">
        <v>1230</v>
      </c>
    </row>
    <row r="3546" spans="1:1" x14ac:dyDescent="0.3">
      <c r="A3546" t="s">
        <v>1450</v>
      </c>
    </row>
    <row r="3547" spans="1:1" x14ac:dyDescent="0.3">
      <c r="A3547" t="s">
        <v>1226</v>
      </c>
    </row>
    <row r="3548" spans="1:1" x14ac:dyDescent="0.3">
      <c r="A3548" t="s">
        <v>1451</v>
      </c>
    </row>
    <row r="3549" spans="1:1" x14ac:dyDescent="0.3">
      <c r="A3549" t="s">
        <v>1444</v>
      </c>
    </row>
    <row r="3550" spans="1:1" x14ac:dyDescent="0.3">
      <c r="A3550" t="s">
        <v>1450</v>
      </c>
    </row>
    <row r="3551" spans="1:1" x14ac:dyDescent="0.3">
      <c r="A3551" t="s">
        <v>1451</v>
      </c>
    </row>
    <row r="3552" spans="1:1" x14ac:dyDescent="0.3">
      <c r="A3552" t="s">
        <v>1444</v>
      </c>
    </row>
    <row r="3553" spans="1:1" x14ac:dyDescent="0.3">
      <c r="A3553" t="s">
        <v>1445</v>
      </c>
    </row>
    <row r="3554" spans="1:1" x14ac:dyDescent="0.3">
      <c r="A3554" t="s">
        <v>1453</v>
      </c>
    </row>
    <row r="3555" spans="1:1" x14ac:dyDescent="0.3">
      <c r="A3555" t="s">
        <v>1230</v>
      </c>
    </row>
    <row r="3556" spans="1:1" x14ac:dyDescent="0.3">
      <c r="A3556" t="s">
        <v>1447</v>
      </c>
    </row>
    <row r="3557" spans="1:1" x14ac:dyDescent="0.3">
      <c r="A3557" t="s">
        <v>1230</v>
      </c>
    </row>
    <row r="3558" spans="1:1" x14ac:dyDescent="0.3">
      <c r="A3558" t="s">
        <v>1455</v>
      </c>
    </row>
    <row r="3559" spans="1:1" x14ac:dyDescent="0.3">
      <c r="A3559" t="s">
        <v>1226</v>
      </c>
    </row>
    <row r="3560" spans="1:1" x14ac:dyDescent="0.3">
      <c r="A3560" t="s">
        <v>1460</v>
      </c>
    </row>
    <row r="3561" spans="1:1" x14ac:dyDescent="0.3">
      <c r="A3561" t="s">
        <v>1457</v>
      </c>
    </row>
    <row r="3562" spans="1:1" x14ac:dyDescent="0.3">
      <c r="A3562" t="s">
        <v>1444</v>
      </c>
    </row>
    <row r="3563" spans="1:1" x14ac:dyDescent="0.3">
      <c r="A3563" t="s">
        <v>1450</v>
      </c>
    </row>
    <row r="3564" spans="1:1" x14ac:dyDescent="0.3">
      <c r="A3564" t="s">
        <v>1446</v>
      </c>
    </row>
    <row r="3565" spans="1:1" x14ac:dyDescent="0.3">
      <c r="A3565" t="s">
        <v>1451</v>
      </c>
    </row>
    <row r="3566" spans="1:1" x14ac:dyDescent="0.3">
      <c r="A3566" t="s">
        <v>1444</v>
      </c>
    </row>
    <row r="3567" spans="1:1" x14ac:dyDescent="0.3">
      <c r="A3567" t="s">
        <v>1450</v>
      </c>
    </row>
    <row r="3568" spans="1:1" x14ac:dyDescent="0.3">
      <c r="A3568" t="s">
        <v>1446</v>
      </c>
    </row>
    <row r="3569" spans="1:1" x14ac:dyDescent="0.3">
      <c r="A3569" t="s">
        <v>1451</v>
      </c>
    </row>
    <row r="3570" spans="1:1" x14ac:dyDescent="0.3">
      <c r="A3570" t="s">
        <v>1462</v>
      </c>
    </row>
  </sheetData>
  <autoFilter ref="A1:B1516" xr:uid="{26B74E63-729C-4166-9380-0807819E0BB6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EAFE-2229-4754-AB01-F2F9DC234EDF}">
  <sheetPr>
    <tabColor rgb="FF7030A0"/>
  </sheetPr>
  <dimension ref="D3:K47"/>
  <sheetViews>
    <sheetView topLeftCell="B1" workbookViewId="0">
      <selection activeCell="K3" sqref="K3:K4"/>
      <pivotSelection pane="bottomRight" showHeader="1" extendable="1" axis="axisCol" start="3" max="4" activeRow="2" activeCol="10" previousRow="2" previousCol="10" click="1" r:id="rId4">
        <pivotArea dataOnly="0" outline="0" axis="axisCol" fieldPosition="0">
          <references count="1">
            <reference field="4294967294" count="1">
              <x v="3"/>
            </reference>
          </references>
        </pivotArea>
      </pivotSelection>
    </sheetView>
  </sheetViews>
  <sheetFormatPr defaultRowHeight="14.4" x14ac:dyDescent="0.3"/>
  <cols>
    <col min="1" max="1" width="16.44140625" bestFit="1" customWidth="1"/>
    <col min="4" max="4" width="36.77734375" bestFit="1" customWidth="1"/>
    <col min="5" max="5" width="23" bestFit="1" customWidth="1"/>
    <col min="8" max="8" width="10.5546875" bestFit="1" customWidth="1"/>
    <col min="9" max="9" width="12" bestFit="1" customWidth="1"/>
    <col min="10" max="10" width="14.77734375" bestFit="1" customWidth="1"/>
    <col min="11" max="11" width="10" bestFit="1" customWidth="1"/>
  </cols>
  <sheetData>
    <row r="3" spans="4:11" x14ac:dyDescent="0.3">
      <c r="E3" s="36" t="s">
        <v>1486</v>
      </c>
      <c r="H3" s="29" t="s">
        <v>1485</v>
      </c>
      <c r="I3" s="30" t="s">
        <v>1482</v>
      </c>
      <c r="J3" s="30" t="s">
        <v>1483</v>
      </c>
      <c r="K3" s="31" t="s">
        <v>1484</v>
      </c>
    </row>
    <row r="4" spans="4:11" x14ac:dyDescent="0.3">
      <c r="E4" s="39" t="s">
        <v>1161</v>
      </c>
      <c r="H4" s="40">
        <v>51</v>
      </c>
      <c r="I4" s="37">
        <v>1000</v>
      </c>
      <c r="J4" s="38">
        <v>422843049224</v>
      </c>
      <c r="K4" s="41">
        <v>55</v>
      </c>
    </row>
    <row r="9" spans="4:11" x14ac:dyDescent="0.3">
      <c r="D9" s="27" t="s">
        <v>1152</v>
      </c>
      <c r="E9" t="s">
        <v>1162</v>
      </c>
    </row>
    <row r="10" spans="4:11" x14ac:dyDescent="0.3">
      <c r="D10" s="12" t="s">
        <v>9</v>
      </c>
      <c r="E10" s="1">
        <v>356000000</v>
      </c>
    </row>
    <row r="11" spans="4:11" x14ac:dyDescent="0.3">
      <c r="D11" s="12" t="s">
        <v>42</v>
      </c>
      <c r="E11" s="1">
        <v>317000000</v>
      </c>
    </row>
    <row r="12" spans="4:11" x14ac:dyDescent="0.3">
      <c r="D12" s="12" t="s">
        <v>25</v>
      </c>
      <c r="E12" s="1">
        <v>305000000</v>
      </c>
    </row>
    <row r="13" spans="4:11" x14ac:dyDescent="0.3">
      <c r="D13" s="12" t="s">
        <v>110</v>
      </c>
      <c r="E13" s="1">
        <v>300000000</v>
      </c>
    </row>
    <row r="14" spans="4:11" x14ac:dyDescent="0.3">
      <c r="D14" s="12" t="s">
        <v>292</v>
      </c>
      <c r="E14" s="1">
        <v>291000000</v>
      </c>
    </row>
    <row r="15" spans="4:11" x14ac:dyDescent="0.3">
      <c r="D15" s="12" t="s">
        <v>1153</v>
      </c>
      <c r="E15">
        <v>1569000000</v>
      </c>
    </row>
    <row r="26" spans="4:5" x14ac:dyDescent="0.3">
      <c r="D26" s="27" t="s">
        <v>1152</v>
      </c>
      <c r="E26" t="s">
        <v>1163</v>
      </c>
    </row>
    <row r="27" spans="4:5" x14ac:dyDescent="0.3">
      <c r="D27" s="12" t="s">
        <v>9</v>
      </c>
      <c r="E27" s="1">
        <v>357115007</v>
      </c>
    </row>
    <row r="28" spans="4:5" x14ac:dyDescent="0.3">
      <c r="D28" s="12" t="s">
        <v>20</v>
      </c>
      <c r="E28" s="1">
        <v>260138569</v>
      </c>
    </row>
    <row r="29" spans="4:5" x14ac:dyDescent="0.3">
      <c r="D29" s="12" t="s">
        <v>19</v>
      </c>
      <c r="E29" s="1">
        <v>257698183</v>
      </c>
    </row>
    <row r="30" spans="4:5" x14ac:dyDescent="0.3">
      <c r="D30" s="12" t="s">
        <v>17</v>
      </c>
      <c r="E30" s="1">
        <v>247966675</v>
      </c>
    </row>
    <row r="31" spans="4:5" x14ac:dyDescent="0.3">
      <c r="D31" s="12" t="s">
        <v>42</v>
      </c>
      <c r="E31" s="1">
        <v>220009584</v>
      </c>
    </row>
    <row r="41" spans="4:5" x14ac:dyDescent="0.3">
      <c r="D41" s="27" t="s">
        <v>1152</v>
      </c>
      <c r="E41" t="s">
        <v>1164</v>
      </c>
    </row>
    <row r="42" spans="4:5" x14ac:dyDescent="0.3">
      <c r="D42" s="12" t="s">
        <v>17</v>
      </c>
      <c r="E42" s="2">
        <v>936662225</v>
      </c>
    </row>
    <row r="43" spans="4:5" x14ac:dyDescent="0.3">
      <c r="D43" s="12" t="s">
        <v>9</v>
      </c>
      <c r="E43" s="2">
        <v>858373000</v>
      </c>
    </row>
    <row r="44" spans="4:5" x14ac:dyDescent="0.3">
      <c r="D44" s="12" t="s">
        <v>169</v>
      </c>
      <c r="E44" s="2">
        <v>822009764</v>
      </c>
    </row>
    <row r="45" spans="4:5" x14ac:dyDescent="0.3">
      <c r="D45" s="12" t="s">
        <v>20</v>
      </c>
      <c r="E45" s="2">
        <v>814115070</v>
      </c>
    </row>
    <row r="46" spans="4:5" x14ac:dyDescent="0.3">
      <c r="D46" s="12" t="s">
        <v>5</v>
      </c>
      <c r="E46" s="2">
        <v>785221649</v>
      </c>
    </row>
    <row r="47" spans="4:5" x14ac:dyDescent="0.3">
      <c r="D47" s="12" t="s">
        <v>1153</v>
      </c>
      <c r="E47">
        <v>4216381708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C541-0871-4711-9AEF-CD213B2B9F95}">
  <sheetPr>
    <tabColor rgb="FFFF0000"/>
  </sheetPr>
  <dimension ref="A1:AH1001"/>
  <sheetViews>
    <sheetView topLeftCell="H1" workbookViewId="0">
      <selection activeCell="R1" sqref="R1"/>
    </sheetView>
  </sheetViews>
  <sheetFormatPr defaultRowHeight="14.4" x14ac:dyDescent="0.3"/>
  <cols>
    <col min="1" max="1" width="10.44140625" customWidth="1"/>
    <col min="2" max="2" width="46.44140625" customWidth="1"/>
    <col min="3" max="3" width="10.44140625" style="9" customWidth="1"/>
    <col min="4" max="4" width="32.109375" bestFit="1" customWidth="1"/>
    <col min="5" max="5" width="32.6640625" bestFit="1" customWidth="1"/>
    <col min="6" max="6" width="26.88671875" style="9" bestFit="1" customWidth="1"/>
    <col min="7" max="7" width="17.88671875" style="15" bestFit="1" customWidth="1"/>
    <col min="8" max="8" width="20.77734375" style="15" bestFit="1" customWidth="1"/>
    <col min="9" max="9" width="19.88671875" style="15" bestFit="1" customWidth="1"/>
    <col min="10" max="10" width="19.88671875" style="15" customWidth="1"/>
    <col min="11" max="11" width="13.88671875" style="9" bestFit="1" customWidth="1"/>
    <col min="12" max="12" width="59.6640625" customWidth="1"/>
    <col min="13" max="13" width="11.88671875" bestFit="1" customWidth="1"/>
    <col min="14" max="14" width="19.6640625" style="3" bestFit="1" customWidth="1"/>
    <col min="15" max="15" width="11.44140625" customWidth="1"/>
    <col min="17" max="17" width="13.44140625" bestFit="1" customWidth="1"/>
    <col min="18" max="18" width="18" bestFit="1" customWidth="1"/>
    <col min="19" max="19" width="12.88671875" bestFit="1" customWidth="1"/>
    <col min="20" max="20" width="12" bestFit="1" customWidth="1"/>
  </cols>
  <sheetData>
    <row r="1" spans="1:34" ht="15.6" x14ac:dyDescent="0.3">
      <c r="A1" s="9" t="s">
        <v>1145</v>
      </c>
      <c r="B1" s="9" t="s">
        <v>1148</v>
      </c>
      <c r="C1" s="9" t="s">
        <v>0</v>
      </c>
      <c r="D1" s="9" t="s">
        <v>1</v>
      </c>
      <c r="E1" s="9" t="s">
        <v>1156</v>
      </c>
      <c r="F1" s="9" t="s">
        <v>1157</v>
      </c>
      <c r="G1" s="9" t="s">
        <v>1159</v>
      </c>
      <c r="H1" s="9" t="s">
        <v>1158</v>
      </c>
      <c r="I1" s="9" t="s">
        <v>1160</v>
      </c>
      <c r="J1" s="9" t="s">
        <v>1147</v>
      </c>
      <c r="K1" s="9" t="s">
        <v>2</v>
      </c>
      <c r="L1" s="35" t="s">
        <v>1463</v>
      </c>
      <c r="M1" s="9" t="s">
        <v>3</v>
      </c>
      <c r="N1" s="9" t="s">
        <v>1146</v>
      </c>
      <c r="O1" s="9" t="s">
        <v>4</v>
      </c>
      <c r="Q1" s="42" t="s">
        <v>1487</v>
      </c>
      <c r="AF1" t="s">
        <v>1466</v>
      </c>
      <c r="AG1" t="s">
        <v>1467</v>
      </c>
      <c r="AH1" t="s">
        <v>1481</v>
      </c>
    </row>
    <row r="2" spans="1:34" x14ac:dyDescent="0.3">
      <c r="A2" s="17">
        <v>1</v>
      </c>
      <c r="B2" s="5" t="s">
        <v>5</v>
      </c>
      <c r="C2" s="8">
        <v>2009</v>
      </c>
      <c r="D2" s="5" t="s">
        <v>6</v>
      </c>
      <c r="E2" s="6">
        <v>237000000</v>
      </c>
      <c r="F2" s="10">
        <v>77025481</v>
      </c>
      <c r="G2" s="13">
        <v>785221649</v>
      </c>
      <c r="H2" s="13">
        <v>2138484377</v>
      </c>
      <c r="I2" s="13">
        <v>2923706026</v>
      </c>
      <c r="J2" s="13">
        <f>I2-E2</f>
        <v>2686706026</v>
      </c>
      <c r="K2" s="16">
        <v>40163</v>
      </c>
      <c r="L2" s="5" t="s">
        <v>1169</v>
      </c>
      <c r="M2" s="5" t="s">
        <v>7</v>
      </c>
      <c r="N2" s="33">
        <f>VALUE(LEFT(M2, FIND(" hr", M2)-1)) + VALUE(MID(M2, FIND(" hr", M2) + 4, FIND(" min", M2) - FIND(" hr", M2) - 4))/60</f>
        <v>2.7</v>
      </c>
      <c r="O2" s="18" t="s">
        <v>8</v>
      </c>
      <c r="Q2" s="4">
        <f>movies[[#This Row],[PROFIT]]/movies[[#This Row],[Budget ($)]]</f>
        <v>11.336312345991562</v>
      </c>
      <c r="AF2" s="2">
        <f>AVERAGE(movies[World Wide Sales ($)])</f>
        <v>422843049.22399998</v>
      </c>
      <c r="AG2" s="2">
        <f>AVERAGE(movies[International Sales ($)])</f>
        <v>264088996.31099999</v>
      </c>
      <c r="AH2" s="2">
        <f>AVERAGE(movies[Domestic Sales ($)])</f>
        <v>164640521.67300001</v>
      </c>
    </row>
    <row r="3" spans="1:34" x14ac:dyDescent="0.3">
      <c r="A3" s="17">
        <v>2</v>
      </c>
      <c r="B3" s="5" t="s">
        <v>9</v>
      </c>
      <c r="C3" s="8">
        <v>2019</v>
      </c>
      <c r="D3" s="5" t="s">
        <v>10</v>
      </c>
      <c r="E3" s="6">
        <v>356000000</v>
      </c>
      <c r="F3" s="10">
        <v>357115007</v>
      </c>
      <c r="G3" s="13">
        <v>858373000</v>
      </c>
      <c r="H3" s="13">
        <v>1941066100</v>
      </c>
      <c r="I3" s="13">
        <v>2799439100</v>
      </c>
      <c r="J3" s="13">
        <f t="shared" ref="J3:J66" si="0">I3-E3</f>
        <v>2443439100</v>
      </c>
      <c r="K3" s="16">
        <v>43579</v>
      </c>
      <c r="L3" s="5" t="s">
        <v>1170</v>
      </c>
      <c r="M3" s="5" t="s">
        <v>11</v>
      </c>
      <c r="N3" s="33">
        <f t="shared" ref="N3:N66" si="1">VALUE(LEFT(M3, FIND(" hr", M3)-1)) + VALUE(MID(M3, FIND(" hr", M3) + 4, FIND(" min", M3) - FIND(" hr", M3) - 4))/60</f>
        <v>3.0166666666666666</v>
      </c>
      <c r="O3" s="18" t="s">
        <v>8</v>
      </c>
      <c r="Q3" s="4">
        <f>movies[[#This Row],[PROFIT]]/movies[[#This Row],[Budget ($)]]</f>
        <v>6.8635929775280902</v>
      </c>
    </row>
    <row r="4" spans="1:34" x14ac:dyDescent="0.3">
      <c r="A4" s="17">
        <v>3</v>
      </c>
      <c r="B4" s="5" t="s">
        <v>12</v>
      </c>
      <c r="C4" s="8">
        <v>2022</v>
      </c>
      <c r="D4" s="5" t="s">
        <v>13</v>
      </c>
      <c r="E4" s="6"/>
      <c r="F4" s="10">
        <v>134100226</v>
      </c>
      <c r="G4" s="13">
        <v>684075767</v>
      </c>
      <c r="H4" s="13">
        <v>1636174514</v>
      </c>
      <c r="I4" s="13">
        <v>2320250281</v>
      </c>
      <c r="J4" s="13"/>
      <c r="K4" s="16">
        <v>43579</v>
      </c>
      <c r="L4" s="5" t="s">
        <v>1170</v>
      </c>
      <c r="M4" s="5" t="s">
        <v>11</v>
      </c>
      <c r="N4" s="33">
        <f t="shared" si="1"/>
        <v>3.0166666666666666</v>
      </c>
      <c r="O4" s="18" t="s">
        <v>8</v>
      </c>
      <c r="Q4" s="4" t="e">
        <f>movies[[#This Row],[PROFIT]]/movies[[#This Row],[Budget ($)]]</f>
        <v>#DIV/0!</v>
      </c>
    </row>
    <row r="5" spans="1:34" x14ac:dyDescent="0.3">
      <c r="A5" s="17">
        <v>4</v>
      </c>
      <c r="B5" s="5" t="s">
        <v>14</v>
      </c>
      <c r="C5" s="8">
        <v>1997</v>
      </c>
      <c r="D5" s="5" t="s">
        <v>15</v>
      </c>
      <c r="E5" s="6">
        <v>200000000</v>
      </c>
      <c r="F5" s="10">
        <v>28638131</v>
      </c>
      <c r="G5" s="13">
        <v>674292608</v>
      </c>
      <c r="H5" s="13">
        <v>1590450697</v>
      </c>
      <c r="I5" s="13">
        <v>2264743305</v>
      </c>
      <c r="J5" s="13">
        <f t="shared" si="0"/>
        <v>2064743305</v>
      </c>
      <c r="K5" s="16">
        <v>35783</v>
      </c>
      <c r="L5" s="5" t="s">
        <v>1171</v>
      </c>
      <c r="M5" s="5" t="s">
        <v>16</v>
      </c>
      <c r="N5" s="33">
        <f t="shared" si="1"/>
        <v>3.2333333333333334</v>
      </c>
      <c r="O5" s="18" t="s">
        <v>8</v>
      </c>
      <c r="Q5" s="4">
        <f>movies[[#This Row],[PROFIT]]/movies[[#This Row],[Budget ($)]]</f>
        <v>10.323716525</v>
      </c>
    </row>
    <row r="6" spans="1:34" x14ac:dyDescent="0.3">
      <c r="A6" s="17">
        <v>5</v>
      </c>
      <c r="B6" s="5" t="s">
        <v>17</v>
      </c>
      <c r="C6" s="8">
        <v>2015</v>
      </c>
      <c r="D6" s="5" t="s">
        <v>10</v>
      </c>
      <c r="E6" s="6">
        <v>245000000</v>
      </c>
      <c r="F6" s="10">
        <v>247966675</v>
      </c>
      <c r="G6" s="13">
        <v>936662225</v>
      </c>
      <c r="H6" s="13">
        <v>1134647993</v>
      </c>
      <c r="I6" s="13">
        <v>2071310218</v>
      </c>
      <c r="J6" s="13">
        <f t="shared" si="0"/>
        <v>1826310218</v>
      </c>
      <c r="K6" s="16">
        <v>42354</v>
      </c>
      <c r="L6" s="5" t="s">
        <v>1172</v>
      </c>
      <c r="M6" s="5" t="s">
        <v>18</v>
      </c>
      <c r="N6" s="33">
        <f t="shared" si="1"/>
        <v>2.2999999999999998</v>
      </c>
      <c r="O6" s="18" t="s">
        <v>8</v>
      </c>
      <c r="Q6" s="4">
        <f>movies[[#This Row],[PROFIT]]/movies[[#This Row],[Budget ($)]]</f>
        <v>7.4543274204081635</v>
      </c>
    </row>
    <row r="7" spans="1:34" x14ac:dyDescent="0.3">
      <c r="A7" s="17">
        <v>6</v>
      </c>
      <c r="B7" s="5" t="s">
        <v>19</v>
      </c>
      <c r="C7" s="8">
        <v>2018</v>
      </c>
      <c r="D7" s="5" t="s">
        <v>10</v>
      </c>
      <c r="E7" s="6"/>
      <c r="F7" s="10">
        <v>257698183</v>
      </c>
      <c r="G7" s="13">
        <v>678815482</v>
      </c>
      <c r="H7" s="13">
        <v>1373599557</v>
      </c>
      <c r="I7" s="13">
        <v>2052415039</v>
      </c>
      <c r="J7" s="13"/>
      <c r="K7" s="16">
        <v>42354</v>
      </c>
      <c r="L7" s="5" t="s">
        <v>1172</v>
      </c>
      <c r="M7" s="5" t="s">
        <v>18</v>
      </c>
      <c r="N7" s="33">
        <f t="shared" si="1"/>
        <v>2.2999999999999998</v>
      </c>
      <c r="O7" s="18" t="s">
        <v>8</v>
      </c>
      <c r="Q7" s="4" t="e">
        <f>movies[[#This Row],[PROFIT]]/movies[[#This Row],[Budget ($)]]</f>
        <v>#DIV/0!</v>
      </c>
    </row>
    <row r="8" spans="1:34" x14ac:dyDescent="0.3">
      <c r="A8" s="17">
        <v>7</v>
      </c>
      <c r="B8" s="5" t="s">
        <v>20</v>
      </c>
      <c r="C8" s="8">
        <v>2021</v>
      </c>
      <c r="D8" s="5" t="s">
        <v>21</v>
      </c>
      <c r="E8" s="6"/>
      <c r="F8" s="10">
        <v>260138569</v>
      </c>
      <c r="G8" s="13">
        <v>814115070</v>
      </c>
      <c r="H8" s="13">
        <v>1107732041</v>
      </c>
      <c r="I8" s="13">
        <v>1921847111</v>
      </c>
      <c r="J8" s="13"/>
      <c r="K8" s="16">
        <v>42354</v>
      </c>
      <c r="L8" s="5" t="s">
        <v>1172</v>
      </c>
      <c r="M8" s="5" t="s">
        <v>18</v>
      </c>
      <c r="N8" s="33">
        <f t="shared" si="1"/>
        <v>2.2999999999999998</v>
      </c>
      <c r="O8" s="18" t="s">
        <v>8</v>
      </c>
      <c r="Q8" s="4" t="e">
        <f>movies[[#This Row],[PROFIT]]/movies[[#This Row],[Budget ($)]]</f>
        <v>#DIV/0!</v>
      </c>
    </row>
    <row r="9" spans="1:34" x14ac:dyDescent="0.3">
      <c r="A9" s="17">
        <v>8</v>
      </c>
      <c r="B9" s="5" t="s">
        <v>22</v>
      </c>
      <c r="C9" s="8">
        <v>2015</v>
      </c>
      <c r="D9" s="5" t="s">
        <v>23</v>
      </c>
      <c r="E9" s="6">
        <v>150000000</v>
      </c>
      <c r="F9" s="10">
        <v>208806270</v>
      </c>
      <c r="G9" s="13">
        <v>653406625</v>
      </c>
      <c r="H9" s="13">
        <v>1018130819</v>
      </c>
      <c r="I9" s="13">
        <v>1671537444</v>
      </c>
      <c r="J9" s="13">
        <f t="shared" si="0"/>
        <v>1521537444</v>
      </c>
      <c r="K9" s="16">
        <v>42165</v>
      </c>
      <c r="L9" s="5" t="s">
        <v>1172</v>
      </c>
      <c r="M9" s="5" t="s">
        <v>24</v>
      </c>
      <c r="N9" s="33">
        <f t="shared" si="1"/>
        <v>2.0666666666666669</v>
      </c>
      <c r="O9" s="18" t="s">
        <v>8</v>
      </c>
      <c r="Q9" s="4">
        <f>movies[[#This Row],[PROFIT]]/movies[[#This Row],[Budget ($)]]</f>
        <v>10.14358296</v>
      </c>
    </row>
    <row r="10" spans="1:34" x14ac:dyDescent="0.3">
      <c r="A10" s="17">
        <v>9</v>
      </c>
      <c r="B10" s="5" t="s">
        <v>25</v>
      </c>
      <c r="C10" s="8">
        <v>2019</v>
      </c>
      <c r="D10" s="5" t="s">
        <v>10</v>
      </c>
      <c r="E10" s="6">
        <v>260000000</v>
      </c>
      <c r="F10" s="10">
        <v>191770759</v>
      </c>
      <c r="G10" s="13">
        <v>543638043</v>
      </c>
      <c r="H10" s="13">
        <v>1119437358</v>
      </c>
      <c r="I10" s="13">
        <v>1663075401</v>
      </c>
      <c r="J10" s="13">
        <f t="shared" si="0"/>
        <v>1403075401</v>
      </c>
      <c r="K10" s="16">
        <v>43657</v>
      </c>
      <c r="L10" s="5" t="s">
        <v>1173</v>
      </c>
      <c r="M10" s="5" t="s">
        <v>26</v>
      </c>
      <c r="N10" s="33">
        <f t="shared" si="1"/>
        <v>1.9666666666666668</v>
      </c>
      <c r="O10" s="18" t="s">
        <v>27</v>
      </c>
      <c r="Q10" s="4">
        <f>movies[[#This Row],[PROFIT]]/movies[[#This Row],[Budget ($)]]</f>
        <v>5.3964438499999998</v>
      </c>
    </row>
    <row r="11" spans="1:34" x14ac:dyDescent="0.3">
      <c r="A11" s="17">
        <v>10</v>
      </c>
      <c r="B11" s="5" t="s">
        <v>28</v>
      </c>
      <c r="C11" s="8">
        <v>2012</v>
      </c>
      <c r="D11" s="5" t="s">
        <v>10</v>
      </c>
      <c r="E11" s="6">
        <v>220000000</v>
      </c>
      <c r="F11" s="10">
        <v>207438708</v>
      </c>
      <c r="G11" s="13">
        <v>623357910</v>
      </c>
      <c r="H11" s="13">
        <v>897180626</v>
      </c>
      <c r="I11" s="13">
        <v>1520538536</v>
      </c>
      <c r="J11" s="13">
        <f t="shared" si="0"/>
        <v>1300538536</v>
      </c>
      <c r="K11" s="16">
        <v>41024</v>
      </c>
      <c r="L11" s="5" t="s">
        <v>1174</v>
      </c>
      <c r="M11" s="5" t="s">
        <v>29</v>
      </c>
      <c r="N11" s="33">
        <f t="shared" si="1"/>
        <v>2.3833333333333333</v>
      </c>
      <c r="O11" s="18" t="s">
        <v>8</v>
      </c>
      <c r="Q11" s="4">
        <f>movies[[#This Row],[PROFIT]]/movies[[#This Row],[Budget ($)]]</f>
        <v>5.9115387999999998</v>
      </c>
    </row>
    <row r="12" spans="1:34" x14ac:dyDescent="0.3">
      <c r="A12" s="17">
        <v>11</v>
      </c>
      <c r="B12" s="5" t="s">
        <v>30</v>
      </c>
      <c r="C12" s="8">
        <v>2015</v>
      </c>
      <c r="D12" s="5" t="s">
        <v>23</v>
      </c>
      <c r="E12" s="6">
        <v>190000000</v>
      </c>
      <c r="F12" s="10">
        <v>147187040</v>
      </c>
      <c r="G12" s="13">
        <v>353007020</v>
      </c>
      <c r="H12" s="13">
        <v>1162334379</v>
      </c>
      <c r="I12" s="13">
        <v>1515341399</v>
      </c>
      <c r="J12" s="13">
        <f t="shared" si="0"/>
        <v>1325341399</v>
      </c>
      <c r="K12" s="16">
        <v>42095</v>
      </c>
      <c r="L12" s="5" t="s">
        <v>1175</v>
      </c>
      <c r="M12" s="5" t="s">
        <v>31</v>
      </c>
      <c r="N12" s="33">
        <f t="shared" si="1"/>
        <v>2.2833333333333332</v>
      </c>
      <c r="O12" s="18" t="s">
        <v>8</v>
      </c>
      <c r="Q12" s="4">
        <f>movies[[#This Row],[PROFIT]]/movies[[#This Row],[Budget ($)]]</f>
        <v>6.9754810473684215</v>
      </c>
    </row>
    <row r="13" spans="1:34" x14ac:dyDescent="0.3">
      <c r="A13" s="17">
        <v>12</v>
      </c>
      <c r="B13" s="5" t="s">
        <v>32</v>
      </c>
      <c r="C13" s="8">
        <v>2022</v>
      </c>
      <c r="D13" s="5" t="s">
        <v>15</v>
      </c>
      <c r="E13" s="6"/>
      <c r="F13" s="10">
        <v>126707459</v>
      </c>
      <c r="G13" s="13">
        <v>718732821</v>
      </c>
      <c r="H13" s="13">
        <v>776963471</v>
      </c>
      <c r="I13" s="13">
        <v>1495696292</v>
      </c>
      <c r="J13" s="13"/>
      <c r="K13" s="16">
        <v>42095</v>
      </c>
      <c r="L13" s="5" t="s">
        <v>1175</v>
      </c>
      <c r="M13" s="5" t="s">
        <v>31</v>
      </c>
      <c r="N13" s="33">
        <f t="shared" si="1"/>
        <v>2.2833333333333332</v>
      </c>
      <c r="O13" s="18" t="s">
        <v>8</v>
      </c>
      <c r="Q13" s="4" t="e">
        <f>movies[[#This Row],[PROFIT]]/movies[[#This Row],[Budget ($)]]</f>
        <v>#DIV/0!</v>
      </c>
    </row>
    <row r="14" spans="1:34" x14ac:dyDescent="0.3">
      <c r="A14" s="17">
        <v>13</v>
      </c>
      <c r="B14" s="5" t="s">
        <v>33</v>
      </c>
      <c r="C14" s="8">
        <v>2019</v>
      </c>
      <c r="D14" s="5" t="s">
        <v>10</v>
      </c>
      <c r="E14" s="6">
        <v>150000000</v>
      </c>
      <c r="F14" s="10">
        <v>130263358</v>
      </c>
      <c r="G14" s="13">
        <v>477373578</v>
      </c>
      <c r="H14" s="13">
        <v>976309898</v>
      </c>
      <c r="I14" s="13">
        <v>1453683476</v>
      </c>
      <c r="J14" s="13">
        <f t="shared" si="0"/>
        <v>1303683476</v>
      </c>
      <c r="K14" s="16">
        <v>43789</v>
      </c>
      <c r="L14" s="5" t="s">
        <v>1176</v>
      </c>
      <c r="M14" s="5" t="s">
        <v>34</v>
      </c>
      <c r="N14" s="33">
        <f t="shared" si="1"/>
        <v>1.7166666666666668</v>
      </c>
      <c r="O14" s="18" t="s">
        <v>27</v>
      </c>
      <c r="Q14" s="4">
        <f>movies[[#This Row],[PROFIT]]/movies[[#This Row],[Budget ($)]]</f>
        <v>8.6912231733333325</v>
      </c>
    </row>
    <row r="15" spans="1:34" x14ac:dyDescent="0.3">
      <c r="A15" s="17">
        <v>14</v>
      </c>
      <c r="B15" s="5" t="s">
        <v>35</v>
      </c>
      <c r="C15" s="8">
        <v>2023</v>
      </c>
      <c r="D15" s="5" t="s">
        <v>36</v>
      </c>
      <c r="E15" s="6"/>
      <c r="F15" s="10">
        <v>162022044</v>
      </c>
      <c r="G15" s="13">
        <v>630450087</v>
      </c>
      <c r="H15" s="13">
        <v>797000000</v>
      </c>
      <c r="I15" s="13">
        <v>1427450087</v>
      </c>
      <c r="J15" s="13"/>
      <c r="K15" s="16">
        <v>43789</v>
      </c>
      <c r="L15" s="5" t="s">
        <v>1176</v>
      </c>
      <c r="M15" s="5" t="s">
        <v>34</v>
      </c>
      <c r="N15" s="33">
        <f t="shared" si="1"/>
        <v>1.7166666666666668</v>
      </c>
      <c r="O15" s="18" t="s">
        <v>27</v>
      </c>
      <c r="Q15" s="4" t="e">
        <f>movies[[#This Row],[PROFIT]]/movies[[#This Row],[Budget ($)]]</f>
        <v>#DIV/0!</v>
      </c>
    </row>
    <row r="16" spans="1:34" x14ac:dyDescent="0.3">
      <c r="A16" s="17">
        <v>15</v>
      </c>
      <c r="B16" s="5" t="s">
        <v>37</v>
      </c>
      <c r="C16" s="8">
        <v>2015</v>
      </c>
      <c r="D16" s="5" t="s">
        <v>10</v>
      </c>
      <c r="E16" s="6">
        <v>250000000</v>
      </c>
      <c r="F16" s="10">
        <v>191271109</v>
      </c>
      <c r="G16" s="13">
        <v>459005868</v>
      </c>
      <c r="H16" s="13">
        <v>946012180</v>
      </c>
      <c r="I16" s="13">
        <v>1405018048</v>
      </c>
      <c r="J16" s="13">
        <f t="shared" si="0"/>
        <v>1155018048</v>
      </c>
      <c r="K16" s="16">
        <v>42116</v>
      </c>
      <c r="L16" s="5" t="s">
        <v>1172</v>
      </c>
      <c r="M16" s="5" t="s">
        <v>38</v>
      </c>
      <c r="N16" s="33">
        <f t="shared" si="1"/>
        <v>2.35</v>
      </c>
      <c r="O16" s="18" t="s">
        <v>8</v>
      </c>
      <c r="Q16" s="4">
        <f>movies[[#This Row],[PROFIT]]/movies[[#This Row],[Budget ($)]]</f>
        <v>4.6200721920000003</v>
      </c>
    </row>
    <row r="17" spans="1:18" x14ac:dyDescent="0.3">
      <c r="A17" s="17">
        <v>16</v>
      </c>
      <c r="B17" s="5" t="s">
        <v>39</v>
      </c>
      <c r="C17" s="8">
        <v>2023</v>
      </c>
      <c r="D17" s="5" t="s">
        <v>23</v>
      </c>
      <c r="E17" s="6"/>
      <c r="F17" s="10">
        <v>146361865</v>
      </c>
      <c r="G17" s="13">
        <v>574934330</v>
      </c>
      <c r="H17" s="13">
        <v>785829724</v>
      </c>
      <c r="I17" s="13">
        <v>1360764054</v>
      </c>
      <c r="J17" s="13"/>
      <c r="K17" s="16">
        <v>42116</v>
      </c>
      <c r="L17" s="5" t="s">
        <v>1172</v>
      </c>
      <c r="M17" s="5" t="s">
        <v>38</v>
      </c>
      <c r="N17" s="33">
        <f t="shared" si="1"/>
        <v>2.35</v>
      </c>
      <c r="O17" s="18" t="s">
        <v>8</v>
      </c>
      <c r="Q17" s="4" t="e">
        <f>movies[[#This Row],[PROFIT]]/movies[[#This Row],[Budget ($)]]</f>
        <v>#DIV/0!</v>
      </c>
    </row>
    <row r="18" spans="1:18" x14ac:dyDescent="0.3">
      <c r="A18" s="17">
        <v>17</v>
      </c>
      <c r="B18" s="5" t="s">
        <v>40</v>
      </c>
      <c r="C18" s="8">
        <v>2018</v>
      </c>
      <c r="D18" s="5" t="s">
        <v>10</v>
      </c>
      <c r="E18" s="6"/>
      <c r="F18" s="10">
        <v>202003951</v>
      </c>
      <c r="G18" s="13">
        <v>700426566</v>
      </c>
      <c r="H18" s="13">
        <v>649499517</v>
      </c>
      <c r="I18" s="13">
        <v>1349926083</v>
      </c>
      <c r="J18" s="13"/>
      <c r="K18" s="16">
        <v>42116</v>
      </c>
      <c r="L18" s="5" t="s">
        <v>1172</v>
      </c>
      <c r="M18" s="5" t="s">
        <v>38</v>
      </c>
      <c r="N18" s="33">
        <f t="shared" si="1"/>
        <v>2.35</v>
      </c>
      <c r="O18" s="18" t="s">
        <v>8</v>
      </c>
      <c r="Q18" s="4" t="e">
        <f>movies[[#This Row],[PROFIT]]/movies[[#This Row],[Budget ($)]]</f>
        <v>#DIV/0!</v>
      </c>
    </row>
    <row r="19" spans="1:18" x14ac:dyDescent="0.3">
      <c r="A19" s="17">
        <v>18</v>
      </c>
      <c r="B19" s="5" t="s">
        <v>41</v>
      </c>
      <c r="C19" s="8">
        <v>2011</v>
      </c>
      <c r="D19" s="5" t="s">
        <v>36</v>
      </c>
      <c r="E19" s="6"/>
      <c r="F19" s="10">
        <v>169189427</v>
      </c>
      <c r="G19" s="13">
        <v>381447587</v>
      </c>
      <c r="H19" s="13">
        <v>960912354</v>
      </c>
      <c r="I19" s="13">
        <v>1342359942</v>
      </c>
      <c r="J19" s="13"/>
      <c r="K19" s="16">
        <v>42116</v>
      </c>
      <c r="L19" s="5" t="s">
        <v>1172</v>
      </c>
      <c r="M19" s="5" t="s">
        <v>38</v>
      </c>
      <c r="N19" s="33">
        <f t="shared" si="1"/>
        <v>2.35</v>
      </c>
      <c r="O19" s="18" t="s">
        <v>8</v>
      </c>
      <c r="Q19" s="4" t="e">
        <f>movies[[#This Row],[PROFIT]]/movies[[#This Row],[Budget ($)]]</f>
        <v>#DIV/0!</v>
      </c>
    </row>
    <row r="20" spans="1:18" x14ac:dyDescent="0.3">
      <c r="A20" s="17">
        <v>19</v>
      </c>
      <c r="B20" s="5" t="s">
        <v>42</v>
      </c>
      <c r="C20" s="8">
        <v>2017</v>
      </c>
      <c r="D20" s="5" t="s">
        <v>10</v>
      </c>
      <c r="E20" s="6">
        <v>317000000</v>
      </c>
      <c r="F20" s="10">
        <v>220009584</v>
      </c>
      <c r="G20" s="13">
        <v>620181382</v>
      </c>
      <c r="H20" s="13">
        <v>714226324</v>
      </c>
      <c r="I20" s="13">
        <v>1334407706</v>
      </c>
      <c r="J20" s="13">
        <f t="shared" si="0"/>
        <v>1017407706</v>
      </c>
      <c r="K20" s="16">
        <v>43082</v>
      </c>
      <c r="L20" s="5" t="s">
        <v>1169</v>
      </c>
      <c r="M20" s="5" t="s">
        <v>43</v>
      </c>
      <c r="N20" s="33">
        <f t="shared" si="1"/>
        <v>2.5333333333333332</v>
      </c>
      <c r="O20" s="18" t="s">
        <v>8</v>
      </c>
      <c r="Q20" s="4">
        <f>movies[[#This Row],[PROFIT]]/movies[[#This Row],[Budget ($)]]</f>
        <v>3.2094880315457415</v>
      </c>
      <c r="R20" s="34"/>
    </row>
    <row r="21" spans="1:18" x14ac:dyDescent="0.3">
      <c r="A21" s="17">
        <v>20</v>
      </c>
      <c r="B21" s="5" t="s">
        <v>44</v>
      </c>
      <c r="C21" s="8">
        <v>2018</v>
      </c>
      <c r="D21" s="5" t="s">
        <v>23</v>
      </c>
      <c r="E21" s="6">
        <v>170000000</v>
      </c>
      <c r="F21" s="10">
        <v>148024610</v>
      </c>
      <c r="G21" s="13">
        <v>417719760</v>
      </c>
      <c r="H21" s="13">
        <v>892746536</v>
      </c>
      <c r="I21" s="13">
        <v>1310466296</v>
      </c>
      <c r="J21" s="13">
        <f t="shared" si="0"/>
        <v>1140466296</v>
      </c>
      <c r="K21" s="16">
        <v>43257</v>
      </c>
      <c r="L21" s="5" t="s">
        <v>1172</v>
      </c>
      <c r="M21" s="5" t="s">
        <v>45</v>
      </c>
      <c r="N21" s="33">
        <f t="shared" si="1"/>
        <v>2.1333333333333333</v>
      </c>
      <c r="O21" s="18" t="s">
        <v>8</v>
      </c>
      <c r="Q21" s="4">
        <f>movies[[#This Row],[PROFIT]]/movies[[#This Row],[Budget ($)]]</f>
        <v>6.708625270588235</v>
      </c>
    </row>
    <row r="22" spans="1:18" x14ac:dyDescent="0.3">
      <c r="A22" s="17">
        <v>21</v>
      </c>
      <c r="B22" s="5" t="s">
        <v>46</v>
      </c>
      <c r="C22" s="8">
        <v>2013</v>
      </c>
      <c r="D22" s="5" t="s">
        <v>10</v>
      </c>
      <c r="E22" s="6">
        <v>150000000</v>
      </c>
      <c r="F22" s="10">
        <v>243390</v>
      </c>
      <c r="G22" s="13">
        <v>400953009</v>
      </c>
      <c r="H22" s="13">
        <v>883587509</v>
      </c>
      <c r="I22" s="13">
        <v>1284540518</v>
      </c>
      <c r="J22" s="13">
        <f t="shared" si="0"/>
        <v>1134540518</v>
      </c>
      <c r="K22" s="16">
        <v>41600</v>
      </c>
      <c r="L22" s="5" t="s">
        <v>1177</v>
      </c>
      <c r="M22" s="5" t="s">
        <v>47</v>
      </c>
      <c r="N22" s="33">
        <f t="shared" si="1"/>
        <v>1.7</v>
      </c>
      <c r="O22" s="18" t="s">
        <v>27</v>
      </c>
      <c r="Q22" s="4">
        <f>movies[[#This Row],[PROFIT]]/movies[[#This Row],[Budget ($)]]</f>
        <v>7.5636034533333332</v>
      </c>
    </row>
    <row r="23" spans="1:18" x14ac:dyDescent="0.3">
      <c r="A23" s="17">
        <v>22</v>
      </c>
      <c r="B23" s="5" t="s">
        <v>48</v>
      </c>
      <c r="C23" s="8">
        <v>2017</v>
      </c>
      <c r="D23" s="5" t="s">
        <v>10</v>
      </c>
      <c r="E23" s="6">
        <v>160000000</v>
      </c>
      <c r="F23" s="10">
        <v>174750616</v>
      </c>
      <c r="G23" s="13">
        <v>504481165</v>
      </c>
      <c r="H23" s="13">
        <v>761634799</v>
      </c>
      <c r="I23" s="13">
        <v>1266115964</v>
      </c>
      <c r="J23" s="13">
        <f t="shared" si="0"/>
        <v>1106115964</v>
      </c>
      <c r="K23" s="16">
        <v>42810</v>
      </c>
      <c r="L23" s="5" t="s">
        <v>1178</v>
      </c>
      <c r="M23" s="5" t="s">
        <v>49</v>
      </c>
      <c r="N23" s="33">
        <f t="shared" si="1"/>
        <v>2.15</v>
      </c>
      <c r="O23" s="18" t="s">
        <v>27</v>
      </c>
      <c r="Q23" s="4">
        <f>movies[[#This Row],[PROFIT]]/movies[[#This Row],[Budget ($)]]</f>
        <v>6.9132247749999998</v>
      </c>
    </row>
    <row r="24" spans="1:18" x14ac:dyDescent="0.3">
      <c r="A24" s="17">
        <v>23</v>
      </c>
      <c r="B24" s="5" t="s">
        <v>50</v>
      </c>
      <c r="C24" s="8">
        <v>2018</v>
      </c>
      <c r="D24" s="5" t="s">
        <v>10</v>
      </c>
      <c r="E24" s="6"/>
      <c r="F24" s="10">
        <v>182687905</v>
      </c>
      <c r="G24" s="13">
        <v>608581744</v>
      </c>
      <c r="H24" s="13">
        <v>634643923</v>
      </c>
      <c r="I24" s="13">
        <v>1243225667</v>
      </c>
      <c r="J24" s="13"/>
      <c r="K24" s="16">
        <v>42810</v>
      </c>
      <c r="L24" s="5" t="s">
        <v>1178</v>
      </c>
      <c r="M24" s="5" t="s">
        <v>49</v>
      </c>
      <c r="N24" s="33">
        <f t="shared" si="1"/>
        <v>2.15</v>
      </c>
      <c r="O24" s="18" t="s">
        <v>27</v>
      </c>
      <c r="Q24" s="4" t="e">
        <f>movies[[#This Row],[PROFIT]]/movies[[#This Row],[Budget ($)]]</f>
        <v>#DIV/0!</v>
      </c>
    </row>
    <row r="25" spans="1:18" x14ac:dyDescent="0.3">
      <c r="A25" s="17">
        <v>24</v>
      </c>
      <c r="B25" s="5" t="s">
        <v>51</v>
      </c>
      <c r="C25" s="8">
        <v>2017</v>
      </c>
      <c r="D25" s="5" t="s">
        <v>23</v>
      </c>
      <c r="E25" s="6">
        <v>250000000</v>
      </c>
      <c r="F25" s="10">
        <v>98786705</v>
      </c>
      <c r="G25" s="13">
        <v>226008385</v>
      </c>
      <c r="H25" s="13">
        <v>1009996733</v>
      </c>
      <c r="I25" s="13">
        <v>1236005118</v>
      </c>
      <c r="J25" s="13">
        <f t="shared" si="0"/>
        <v>986005118</v>
      </c>
      <c r="K25" s="16">
        <v>42837</v>
      </c>
      <c r="L25" s="5" t="s">
        <v>1175</v>
      </c>
      <c r="M25" s="5" t="s">
        <v>52</v>
      </c>
      <c r="N25" s="33">
        <f t="shared" si="1"/>
        <v>2.2666666666666666</v>
      </c>
      <c r="O25" s="18" t="s">
        <v>8</v>
      </c>
      <c r="Q25" s="4">
        <f>movies[[#This Row],[PROFIT]]/movies[[#This Row],[Budget ($)]]</f>
        <v>3.9440204720000001</v>
      </c>
    </row>
    <row r="26" spans="1:18" x14ac:dyDescent="0.3">
      <c r="A26" s="17">
        <v>25</v>
      </c>
      <c r="B26" s="5" t="s">
        <v>53</v>
      </c>
      <c r="C26" s="8">
        <v>2013</v>
      </c>
      <c r="D26" s="5" t="s">
        <v>10</v>
      </c>
      <c r="E26" s="6">
        <v>200000000</v>
      </c>
      <c r="F26" s="10">
        <v>174144585</v>
      </c>
      <c r="G26" s="13">
        <v>409013994</v>
      </c>
      <c r="H26" s="13">
        <v>806563211</v>
      </c>
      <c r="I26" s="13">
        <v>1215577205</v>
      </c>
      <c r="J26" s="13">
        <f t="shared" si="0"/>
        <v>1015577205</v>
      </c>
      <c r="K26" s="16">
        <v>41388</v>
      </c>
      <c r="L26" s="5" t="s">
        <v>1172</v>
      </c>
      <c r="M26" s="5" t="s">
        <v>54</v>
      </c>
      <c r="N26" s="33">
        <f t="shared" si="1"/>
        <v>2.1666666666666665</v>
      </c>
      <c r="O26" s="18" t="s">
        <v>8</v>
      </c>
      <c r="Q26" s="4">
        <f>movies[[#This Row],[PROFIT]]/movies[[#This Row],[Budget ($)]]</f>
        <v>5.0778860249999997</v>
      </c>
    </row>
    <row r="27" spans="1:18" x14ac:dyDescent="0.3">
      <c r="A27" s="17">
        <v>26</v>
      </c>
      <c r="B27" s="5" t="s">
        <v>55</v>
      </c>
      <c r="C27" s="8">
        <v>2015</v>
      </c>
      <c r="D27" s="5" t="s">
        <v>23</v>
      </c>
      <c r="E27" s="6">
        <v>74000000</v>
      </c>
      <c r="F27" s="10">
        <v>115718405</v>
      </c>
      <c r="G27" s="13">
        <v>336045770</v>
      </c>
      <c r="H27" s="13">
        <v>823398892</v>
      </c>
      <c r="I27" s="13">
        <v>1159444662</v>
      </c>
      <c r="J27" s="13">
        <f t="shared" si="0"/>
        <v>1085444662</v>
      </c>
      <c r="K27" s="16">
        <v>42103</v>
      </c>
      <c r="L27" s="5" t="s">
        <v>1179</v>
      </c>
      <c r="M27" s="5" t="s">
        <v>56</v>
      </c>
      <c r="N27" s="33">
        <f t="shared" si="1"/>
        <v>1.5166666666666666</v>
      </c>
      <c r="O27" s="18" t="s">
        <v>27</v>
      </c>
      <c r="Q27" s="4">
        <f>movies[[#This Row],[PROFIT]]/movies[[#This Row],[Budget ($)]]</f>
        <v>14.668171108108108</v>
      </c>
    </row>
    <row r="28" spans="1:18" x14ac:dyDescent="0.3">
      <c r="A28" s="17">
        <v>27</v>
      </c>
      <c r="B28" s="5" t="s">
        <v>57</v>
      </c>
      <c r="C28" s="8">
        <v>2016</v>
      </c>
      <c r="D28" s="5" t="s">
        <v>10</v>
      </c>
      <c r="E28" s="6">
        <v>250000000</v>
      </c>
      <c r="F28" s="10">
        <v>179139142</v>
      </c>
      <c r="G28" s="13">
        <v>408084349</v>
      </c>
      <c r="H28" s="13">
        <v>746962067</v>
      </c>
      <c r="I28" s="13">
        <v>1155046416</v>
      </c>
      <c r="J28" s="13">
        <f t="shared" si="0"/>
        <v>905046416</v>
      </c>
      <c r="K28" s="16">
        <v>42487</v>
      </c>
      <c r="L28" s="5" t="s">
        <v>1174</v>
      </c>
      <c r="M28" s="5" t="s">
        <v>58</v>
      </c>
      <c r="N28" s="33">
        <f t="shared" si="1"/>
        <v>2.4500000000000002</v>
      </c>
      <c r="O28" s="18" t="s">
        <v>8</v>
      </c>
      <c r="Q28" s="4">
        <f>movies[[#This Row],[PROFIT]]/movies[[#This Row],[Budget ($)]]</f>
        <v>3.6201856640000001</v>
      </c>
    </row>
    <row r="29" spans="1:18" x14ac:dyDescent="0.3">
      <c r="A29" s="17">
        <v>28</v>
      </c>
      <c r="B29" s="5" t="s">
        <v>59</v>
      </c>
      <c r="C29" s="8">
        <v>2018</v>
      </c>
      <c r="D29" s="5" t="s">
        <v>36</v>
      </c>
      <c r="E29" s="6"/>
      <c r="F29" s="10">
        <v>67873522</v>
      </c>
      <c r="G29" s="13">
        <v>335104314</v>
      </c>
      <c r="H29" s="13">
        <v>813424079</v>
      </c>
      <c r="I29" s="13">
        <v>1148528393</v>
      </c>
      <c r="J29" s="13"/>
      <c r="K29" s="16">
        <v>42487</v>
      </c>
      <c r="L29" s="5" t="s">
        <v>1174</v>
      </c>
      <c r="M29" s="5" t="s">
        <v>58</v>
      </c>
      <c r="N29" s="33">
        <f t="shared" si="1"/>
        <v>2.4500000000000002</v>
      </c>
      <c r="O29" s="18" t="s">
        <v>8</v>
      </c>
      <c r="Q29" s="4" t="e">
        <f>movies[[#This Row],[PROFIT]]/movies[[#This Row],[Budget ($)]]</f>
        <v>#DIV/0!</v>
      </c>
    </row>
    <row r="30" spans="1:18" x14ac:dyDescent="0.3">
      <c r="A30" s="17">
        <v>29</v>
      </c>
      <c r="B30" s="5" t="s">
        <v>60</v>
      </c>
      <c r="C30" s="8">
        <v>2003</v>
      </c>
      <c r="D30" s="5" t="s">
        <v>61</v>
      </c>
      <c r="E30" s="6">
        <v>94000000</v>
      </c>
      <c r="F30" s="10">
        <v>72629713</v>
      </c>
      <c r="G30" s="13">
        <v>379427292</v>
      </c>
      <c r="H30" s="13">
        <v>768206541</v>
      </c>
      <c r="I30" s="13">
        <v>1147633833</v>
      </c>
      <c r="J30" s="13">
        <f t="shared" si="0"/>
        <v>1053633833</v>
      </c>
      <c r="K30" s="16">
        <v>37972</v>
      </c>
      <c r="L30" s="5" t="s">
        <v>1180</v>
      </c>
      <c r="M30" s="5" t="s">
        <v>62</v>
      </c>
      <c r="N30" s="33">
        <f t="shared" si="1"/>
        <v>3.35</v>
      </c>
      <c r="O30" s="18" t="s">
        <v>8</v>
      </c>
      <c r="Q30" s="4">
        <f>movies[[#This Row],[PROFIT]]/movies[[#This Row],[Budget ($)]]</f>
        <v>11.208870563829787</v>
      </c>
    </row>
    <row r="31" spans="1:18" x14ac:dyDescent="0.3">
      <c r="A31" s="17">
        <v>30</v>
      </c>
      <c r="B31" s="5" t="s">
        <v>63</v>
      </c>
      <c r="C31" s="8">
        <v>2012</v>
      </c>
      <c r="D31" s="5" t="s">
        <v>21</v>
      </c>
      <c r="E31" s="6">
        <v>200000000</v>
      </c>
      <c r="F31" s="10">
        <v>88364714</v>
      </c>
      <c r="G31" s="13">
        <v>304360277</v>
      </c>
      <c r="H31" s="13">
        <v>838111018</v>
      </c>
      <c r="I31" s="13">
        <v>1142471295</v>
      </c>
      <c r="J31" s="13">
        <f t="shared" si="0"/>
        <v>942471295</v>
      </c>
      <c r="K31" s="16">
        <v>41207</v>
      </c>
      <c r="L31" s="5" t="s">
        <v>1181</v>
      </c>
      <c r="M31" s="5" t="s">
        <v>29</v>
      </c>
      <c r="N31" s="33">
        <f t="shared" si="1"/>
        <v>2.3833333333333333</v>
      </c>
      <c r="O31" s="18" t="s">
        <v>8</v>
      </c>
      <c r="Q31" s="4">
        <f>movies[[#This Row],[PROFIT]]/movies[[#This Row],[Budget ($)]]</f>
        <v>4.712356475</v>
      </c>
    </row>
    <row r="32" spans="1:18" x14ac:dyDescent="0.3">
      <c r="A32" s="17">
        <v>31</v>
      </c>
      <c r="B32" s="5" t="s">
        <v>64</v>
      </c>
      <c r="C32" s="8">
        <v>2019</v>
      </c>
      <c r="D32" s="5" t="s">
        <v>21</v>
      </c>
      <c r="E32" s="6">
        <v>160000000</v>
      </c>
      <c r="F32" s="10">
        <v>92579212</v>
      </c>
      <c r="G32" s="13">
        <v>390532085</v>
      </c>
      <c r="H32" s="13">
        <v>741395911</v>
      </c>
      <c r="I32" s="13">
        <v>1131927996</v>
      </c>
      <c r="J32" s="13">
        <f t="shared" si="0"/>
        <v>971927996</v>
      </c>
      <c r="K32" s="16">
        <v>43644</v>
      </c>
      <c r="L32" s="5" t="s">
        <v>1182</v>
      </c>
      <c r="M32" s="5" t="s">
        <v>49</v>
      </c>
      <c r="N32" s="33">
        <f t="shared" si="1"/>
        <v>2.15</v>
      </c>
      <c r="O32" s="18" t="s">
        <v>8</v>
      </c>
      <c r="Q32" s="4">
        <f>movies[[#This Row],[PROFIT]]/movies[[#This Row],[Budget ($)]]</f>
        <v>6.074549975</v>
      </c>
    </row>
    <row r="33" spans="1:17" x14ac:dyDescent="0.3">
      <c r="A33" s="17">
        <v>32</v>
      </c>
      <c r="B33" s="5" t="s">
        <v>65</v>
      </c>
      <c r="C33" s="8">
        <v>2019</v>
      </c>
      <c r="D33" s="5" t="s">
        <v>10</v>
      </c>
      <c r="E33" s="6">
        <v>160000000</v>
      </c>
      <c r="F33" s="10">
        <v>153433423</v>
      </c>
      <c r="G33" s="13">
        <v>426829839</v>
      </c>
      <c r="H33" s="13">
        <v>704586607</v>
      </c>
      <c r="I33" s="13">
        <v>1131416446</v>
      </c>
      <c r="J33" s="13">
        <f t="shared" si="0"/>
        <v>971416446</v>
      </c>
      <c r="K33" s="16">
        <v>43530</v>
      </c>
      <c r="L33" s="5" t="s">
        <v>1172</v>
      </c>
      <c r="M33" s="5" t="s">
        <v>66</v>
      </c>
      <c r="N33" s="33">
        <f t="shared" si="1"/>
        <v>2.0499999999999998</v>
      </c>
      <c r="O33" s="18" t="s">
        <v>8</v>
      </c>
      <c r="Q33" s="4">
        <f>movies[[#This Row],[PROFIT]]/movies[[#This Row],[Budget ($)]]</f>
        <v>6.0713527875000004</v>
      </c>
    </row>
    <row r="34" spans="1:17" x14ac:dyDescent="0.3">
      <c r="A34" s="17">
        <v>33</v>
      </c>
      <c r="B34" s="5" t="s">
        <v>67</v>
      </c>
      <c r="C34" s="8">
        <v>2011</v>
      </c>
      <c r="D34" s="5" t="s">
        <v>68</v>
      </c>
      <c r="E34" s="6">
        <v>195000000</v>
      </c>
      <c r="F34" s="10">
        <v>97852865</v>
      </c>
      <c r="G34" s="13">
        <v>352390543</v>
      </c>
      <c r="H34" s="13">
        <v>771403536</v>
      </c>
      <c r="I34" s="13">
        <v>1123794079</v>
      </c>
      <c r="J34" s="13">
        <f t="shared" si="0"/>
        <v>928794079</v>
      </c>
      <c r="K34" s="16">
        <v>40723</v>
      </c>
      <c r="L34" s="5" t="s">
        <v>1172</v>
      </c>
      <c r="M34" s="5" t="s">
        <v>69</v>
      </c>
      <c r="N34" s="33">
        <f t="shared" si="1"/>
        <v>2.5666666666666664</v>
      </c>
      <c r="O34" s="18" t="s">
        <v>8</v>
      </c>
      <c r="Q34" s="4">
        <f>movies[[#This Row],[PROFIT]]/movies[[#This Row],[Budget ($)]]</f>
        <v>4.7630465589743594</v>
      </c>
    </row>
    <row r="35" spans="1:17" x14ac:dyDescent="0.3">
      <c r="A35" s="17">
        <v>34</v>
      </c>
      <c r="B35" s="5" t="s">
        <v>70</v>
      </c>
      <c r="C35" s="8">
        <v>1993</v>
      </c>
      <c r="D35" s="5" t="s">
        <v>23</v>
      </c>
      <c r="E35" s="6">
        <v>63000000</v>
      </c>
      <c r="F35" s="10">
        <v>47026828</v>
      </c>
      <c r="G35" s="13">
        <v>407185075</v>
      </c>
      <c r="H35" s="13">
        <v>705953473</v>
      </c>
      <c r="I35" s="13">
        <v>1113138548</v>
      </c>
      <c r="J35" s="13">
        <f t="shared" si="0"/>
        <v>1050138548</v>
      </c>
      <c r="K35" s="16">
        <v>34131</v>
      </c>
      <c r="L35" s="5" t="s">
        <v>1183</v>
      </c>
      <c r="M35" s="5" t="s">
        <v>71</v>
      </c>
      <c r="N35" s="33">
        <f t="shared" si="1"/>
        <v>2.1166666666666667</v>
      </c>
      <c r="O35" s="18" t="s">
        <v>8</v>
      </c>
      <c r="Q35" s="4">
        <f>movies[[#This Row],[PROFIT]]/movies[[#This Row],[Budget ($)]]</f>
        <v>16.668865841269842</v>
      </c>
    </row>
    <row r="36" spans="1:17" x14ac:dyDescent="0.3">
      <c r="A36" s="17">
        <v>35</v>
      </c>
      <c r="B36" s="5" t="s">
        <v>72</v>
      </c>
      <c r="C36" s="8">
        <v>2014</v>
      </c>
      <c r="D36" s="5" t="s">
        <v>15</v>
      </c>
      <c r="E36" s="6">
        <v>210000000</v>
      </c>
      <c r="F36" s="10">
        <v>100038390</v>
      </c>
      <c r="G36" s="13">
        <v>245439076</v>
      </c>
      <c r="H36" s="13">
        <v>858614996</v>
      </c>
      <c r="I36" s="13">
        <v>1104054072</v>
      </c>
      <c r="J36" s="13">
        <f t="shared" si="0"/>
        <v>894054072</v>
      </c>
      <c r="K36" s="16">
        <v>41815</v>
      </c>
      <c r="L36" s="5" t="s">
        <v>1172</v>
      </c>
      <c r="M36" s="5" t="s">
        <v>73</v>
      </c>
      <c r="N36" s="33">
        <f t="shared" si="1"/>
        <v>2.75</v>
      </c>
      <c r="O36" s="18" t="s">
        <v>8</v>
      </c>
      <c r="Q36" s="4">
        <f>movies[[#This Row],[PROFIT]]/movies[[#This Row],[Budget ($)]]</f>
        <v>4.2574003428571432</v>
      </c>
    </row>
    <row r="37" spans="1:17" x14ac:dyDescent="0.3">
      <c r="A37" s="17">
        <v>36</v>
      </c>
      <c r="B37" s="5" t="s">
        <v>74</v>
      </c>
      <c r="C37" s="8">
        <v>2012</v>
      </c>
      <c r="D37" s="5" t="s">
        <v>36</v>
      </c>
      <c r="E37" s="6">
        <v>250000000</v>
      </c>
      <c r="F37" s="10">
        <v>160887295</v>
      </c>
      <c r="G37" s="13">
        <v>448149584</v>
      </c>
      <c r="H37" s="13">
        <v>633020241</v>
      </c>
      <c r="I37" s="13">
        <v>1081169825</v>
      </c>
      <c r="J37" s="13">
        <f t="shared" si="0"/>
        <v>831169825</v>
      </c>
      <c r="K37" s="16">
        <v>41109</v>
      </c>
      <c r="L37" s="5" t="s">
        <v>1184</v>
      </c>
      <c r="M37" s="5" t="s">
        <v>75</v>
      </c>
      <c r="N37" s="33">
        <f t="shared" si="1"/>
        <v>2.7333333333333334</v>
      </c>
      <c r="O37" s="18" t="s">
        <v>8</v>
      </c>
      <c r="Q37" s="4">
        <f>movies[[#This Row],[PROFIT]]/movies[[#This Row],[Budget ($)]]</f>
        <v>3.3246793000000001</v>
      </c>
    </row>
    <row r="38" spans="1:17" x14ac:dyDescent="0.3">
      <c r="A38" s="17">
        <v>37</v>
      </c>
      <c r="B38" s="5" t="s">
        <v>76</v>
      </c>
      <c r="C38" s="8">
        <v>2019</v>
      </c>
      <c r="D38" s="5" t="s">
        <v>10</v>
      </c>
      <c r="E38" s="6">
        <v>275000000</v>
      </c>
      <c r="F38" s="10">
        <v>177383864</v>
      </c>
      <c r="G38" s="13">
        <v>515202542</v>
      </c>
      <c r="H38" s="13">
        <v>561819830</v>
      </c>
      <c r="I38" s="13">
        <v>1077022372</v>
      </c>
      <c r="J38" s="13">
        <f t="shared" si="0"/>
        <v>802022372</v>
      </c>
      <c r="K38" s="16">
        <v>43817</v>
      </c>
      <c r="L38" s="5" t="s">
        <v>1169</v>
      </c>
      <c r="M38" s="5" t="s">
        <v>38</v>
      </c>
      <c r="N38" s="33">
        <f t="shared" si="1"/>
        <v>2.35</v>
      </c>
      <c r="O38" s="18" t="s">
        <v>8</v>
      </c>
      <c r="Q38" s="4">
        <f>movies[[#This Row],[PROFIT]]/movies[[#This Row],[Budget ($)]]</f>
        <v>2.916444989090909</v>
      </c>
    </row>
    <row r="39" spans="1:17" x14ac:dyDescent="0.3">
      <c r="A39" s="17">
        <v>38</v>
      </c>
      <c r="B39" s="5" t="s">
        <v>77</v>
      </c>
      <c r="C39" s="8">
        <v>2019</v>
      </c>
      <c r="D39" s="5" t="s">
        <v>36</v>
      </c>
      <c r="E39" s="6">
        <v>55000000</v>
      </c>
      <c r="F39" s="10">
        <v>96202337</v>
      </c>
      <c r="G39" s="13">
        <v>335477657</v>
      </c>
      <c r="H39" s="13">
        <v>738980625</v>
      </c>
      <c r="I39" s="13">
        <v>1074458282</v>
      </c>
      <c r="J39" s="13">
        <f t="shared" si="0"/>
        <v>1019458282</v>
      </c>
      <c r="K39" s="16">
        <v>43740</v>
      </c>
      <c r="L39" s="5" t="s">
        <v>1185</v>
      </c>
      <c r="M39" s="5" t="s">
        <v>78</v>
      </c>
      <c r="N39" s="33">
        <f t="shared" si="1"/>
        <v>2.0333333333333332</v>
      </c>
      <c r="O39" s="18" t="s">
        <v>79</v>
      </c>
      <c r="Q39" s="4">
        <f>movies[[#This Row],[PROFIT]]/movies[[#This Row],[Budget ($)]]</f>
        <v>18.535605127272728</v>
      </c>
    </row>
    <row r="40" spans="1:17" x14ac:dyDescent="0.3">
      <c r="A40" s="17">
        <v>39</v>
      </c>
      <c r="B40" s="5" t="s">
        <v>80</v>
      </c>
      <c r="C40" s="8">
        <v>2019</v>
      </c>
      <c r="D40" s="5" t="s">
        <v>10</v>
      </c>
      <c r="E40" s="6">
        <v>200000000</v>
      </c>
      <c r="F40" s="10">
        <v>120908065</v>
      </c>
      <c r="G40" s="13">
        <v>434038008</v>
      </c>
      <c r="H40" s="13">
        <v>639803386</v>
      </c>
      <c r="I40" s="13">
        <v>1073841394</v>
      </c>
      <c r="J40" s="13">
        <f t="shared" si="0"/>
        <v>873841394</v>
      </c>
      <c r="K40" s="16">
        <v>43636</v>
      </c>
      <c r="L40" s="5" t="s">
        <v>1186</v>
      </c>
      <c r="M40" s="5" t="s">
        <v>81</v>
      </c>
      <c r="N40" s="33">
        <f t="shared" si="1"/>
        <v>1.6666666666666665</v>
      </c>
      <c r="O40" s="18" t="s">
        <v>82</v>
      </c>
      <c r="Q40" s="4">
        <f>movies[[#This Row],[PROFIT]]/movies[[#This Row],[Budget ($)]]</f>
        <v>4.3692069699999996</v>
      </c>
    </row>
    <row r="41" spans="1:17" x14ac:dyDescent="0.3">
      <c r="A41" s="17">
        <v>40</v>
      </c>
      <c r="B41" s="5" t="s">
        <v>83</v>
      </c>
      <c r="C41" s="8">
        <v>2010</v>
      </c>
      <c r="D41" s="5" t="s">
        <v>10</v>
      </c>
      <c r="E41" s="6">
        <v>200000000</v>
      </c>
      <c r="F41" s="10">
        <v>110307189</v>
      </c>
      <c r="G41" s="13">
        <v>415004880</v>
      </c>
      <c r="H41" s="13">
        <v>652311221</v>
      </c>
      <c r="I41" s="13">
        <v>1067316101</v>
      </c>
      <c r="J41" s="13">
        <f t="shared" si="0"/>
        <v>867316101</v>
      </c>
      <c r="K41" s="16">
        <v>40345</v>
      </c>
      <c r="L41" s="5" t="s">
        <v>1186</v>
      </c>
      <c r="M41" s="5" t="s">
        <v>34</v>
      </c>
      <c r="N41" s="33">
        <f t="shared" si="1"/>
        <v>1.7166666666666668</v>
      </c>
      <c r="O41" s="18" t="s">
        <v>82</v>
      </c>
      <c r="Q41" s="4">
        <f>movies[[#This Row],[PROFIT]]/movies[[#This Row],[Budget ($)]]</f>
        <v>4.3365805049999997</v>
      </c>
    </row>
    <row r="42" spans="1:17" x14ac:dyDescent="0.3">
      <c r="A42" s="17">
        <v>41</v>
      </c>
      <c r="B42" s="5" t="s">
        <v>84</v>
      </c>
      <c r="C42" s="8">
        <v>2006</v>
      </c>
      <c r="D42" s="5" t="s">
        <v>10</v>
      </c>
      <c r="E42" s="6">
        <v>225000000</v>
      </c>
      <c r="F42" s="10">
        <v>135634554</v>
      </c>
      <c r="G42" s="13">
        <v>423315812</v>
      </c>
      <c r="H42" s="13">
        <v>642863935</v>
      </c>
      <c r="I42" s="13">
        <v>1066179747</v>
      </c>
      <c r="J42" s="13">
        <f t="shared" si="0"/>
        <v>841179747</v>
      </c>
      <c r="K42" s="16">
        <v>38904</v>
      </c>
      <c r="L42" s="5" t="s">
        <v>1187</v>
      </c>
      <c r="M42" s="5" t="s">
        <v>85</v>
      </c>
      <c r="N42" s="33">
        <f t="shared" si="1"/>
        <v>2.5166666666666666</v>
      </c>
      <c r="O42" s="18" t="s">
        <v>8</v>
      </c>
      <c r="Q42" s="4">
        <f>movies[[#This Row],[PROFIT]]/movies[[#This Row],[Budget ($)]]</f>
        <v>3.7385766533333333</v>
      </c>
    </row>
    <row r="43" spans="1:17" x14ac:dyDescent="0.3">
      <c r="A43" s="17">
        <v>42</v>
      </c>
      <c r="B43" s="5" t="s">
        <v>86</v>
      </c>
      <c r="C43" s="8">
        <v>2016</v>
      </c>
      <c r="D43" s="5" t="s">
        <v>10</v>
      </c>
      <c r="E43" s="6">
        <v>200000000</v>
      </c>
      <c r="F43" s="10">
        <v>155081681</v>
      </c>
      <c r="G43" s="13">
        <v>533539991</v>
      </c>
      <c r="H43" s="13">
        <v>525142151</v>
      </c>
      <c r="I43" s="13">
        <v>1058682142</v>
      </c>
      <c r="J43" s="13">
        <f t="shared" si="0"/>
        <v>858682142</v>
      </c>
      <c r="K43" s="16">
        <v>42718</v>
      </c>
      <c r="L43" s="5" t="s">
        <v>1172</v>
      </c>
      <c r="M43" s="5" t="s">
        <v>87</v>
      </c>
      <c r="N43" s="33">
        <f t="shared" si="1"/>
        <v>2.2166666666666668</v>
      </c>
      <c r="O43" s="18" t="s">
        <v>8</v>
      </c>
      <c r="Q43" s="4">
        <f>movies[[#This Row],[PROFIT]]/movies[[#This Row],[Budget ($)]]</f>
        <v>4.2934107099999999</v>
      </c>
    </row>
    <row r="44" spans="1:17" x14ac:dyDescent="0.3">
      <c r="A44" s="17">
        <v>43</v>
      </c>
      <c r="B44" s="5" t="s">
        <v>88</v>
      </c>
      <c r="C44" s="8">
        <v>2019</v>
      </c>
      <c r="D44" s="5" t="s">
        <v>10</v>
      </c>
      <c r="E44" s="6">
        <v>183000000</v>
      </c>
      <c r="F44" s="10">
        <v>91500929</v>
      </c>
      <c r="G44" s="13">
        <v>355559216</v>
      </c>
      <c r="H44" s="13">
        <v>698744784</v>
      </c>
      <c r="I44" s="13">
        <v>1054304000</v>
      </c>
      <c r="J44" s="13">
        <f t="shared" si="0"/>
        <v>871304000</v>
      </c>
      <c r="K44" s="16">
        <v>43607</v>
      </c>
      <c r="L44" s="5" t="s">
        <v>1188</v>
      </c>
      <c r="M44" s="5" t="s">
        <v>45</v>
      </c>
      <c r="N44" s="33">
        <f t="shared" si="1"/>
        <v>2.1333333333333333</v>
      </c>
      <c r="O44" s="18" t="s">
        <v>27</v>
      </c>
      <c r="Q44" s="4">
        <f>movies[[#This Row],[PROFIT]]/movies[[#This Row],[Budget ($)]]</f>
        <v>4.7612240437158473</v>
      </c>
    </row>
    <row r="45" spans="1:17" x14ac:dyDescent="0.3">
      <c r="A45" s="17">
        <v>44</v>
      </c>
      <c r="B45" s="5" t="s">
        <v>89</v>
      </c>
      <c r="C45" s="8">
        <v>2011</v>
      </c>
      <c r="D45" s="5" t="s">
        <v>10</v>
      </c>
      <c r="E45" s="6">
        <v>250000000</v>
      </c>
      <c r="F45" s="10">
        <v>90151958</v>
      </c>
      <c r="G45" s="13">
        <v>241071802</v>
      </c>
      <c r="H45" s="13">
        <v>805649464</v>
      </c>
      <c r="I45" s="13">
        <v>1046721266</v>
      </c>
      <c r="J45" s="13">
        <f t="shared" si="0"/>
        <v>796721266</v>
      </c>
      <c r="K45" s="16">
        <v>40681</v>
      </c>
      <c r="L45" s="5" t="s">
        <v>1187</v>
      </c>
      <c r="M45" s="5" t="s">
        <v>31</v>
      </c>
      <c r="N45" s="33">
        <f t="shared" si="1"/>
        <v>2.2833333333333332</v>
      </c>
      <c r="O45" s="18" t="s">
        <v>8</v>
      </c>
      <c r="Q45" s="4">
        <f>movies[[#This Row],[PROFIT]]/movies[[#This Row],[Budget ($)]]</f>
        <v>3.1868850640000002</v>
      </c>
    </row>
    <row r="46" spans="1:17" x14ac:dyDescent="0.3">
      <c r="A46" s="17">
        <v>45</v>
      </c>
      <c r="B46" s="5" t="s">
        <v>90</v>
      </c>
      <c r="C46" s="8">
        <v>2017</v>
      </c>
      <c r="D46" s="5" t="s">
        <v>23</v>
      </c>
      <c r="E46" s="6">
        <v>80000000</v>
      </c>
      <c r="F46" s="10">
        <v>72434025</v>
      </c>
      <c r="G46" s="13">
        <v>264624300</v>
      </c>
      <c r="H46" s="13">
        <v>770175831</v>
      </c>
      <c r="I46" s="13">
        <v>1034800131</v>
      </c>
      <c r="J46" s="13">
        <f t="shared" si="0"/>
        <v>954800131</v>
      </c>
      <c r="K46" s="16">
        <v>42900</v>
      </c>
      <c r="L46" s="5" t="s">
        <v>1179</v>
      </c>
      <c r="M46" s="5" t="s">
        <v>91</v>
      </c>
      <c r="N46" s="33">
        <f t="shared" si="1"/>
        <v>1.4833333333333334</v>
      </c>
      <c r="O46" s="18" t="s">
        <v>27</v>
      </c>
      <c r="Q46" s="4">
        <f>movies[[#This Row],[PROFIT]]/movies[[#This Row],[Budget ($)]]</f>
        <v>11.935001637499999</v>
      </c>
    </row>
    <row r="47" spans="1:17" x14ac:dyDescent="0.3">
      <c r="A47" s="17">
        <v>46</v>
      </c>
      <c r="B47" s="5" t="s">
        <v>92</v>
      </c>
      <c r="C47" s="8">
        <v>2016</v>
      </c>
      <c r="D47" s="5" t="s">
        <v>10</v>
      </c>
      <c r="E47" s="6"/>
      <c r="F47" s="10">
        <v>135060273</v>
      </c>
      <c r="G47" s="13">
        <v>486295561</v>
      </c>
      <c r="H47" s="13">
        <v>542971428</v>
      </c>
      <c r="I47" s="13">
        <v>1029266989</v>
      </c>
      <c r="J47" s="13"/>
      <c r="K47" s="16">
        <v>42900</v>
      </c>
      <c r="L47" s="5" t="s">
        <v>1179</v>
      </c>
      <c r="M47" s="5" t="s">
        <v>91</v>
      </c>
      <c r="N47" s="33">
        <f t="shared" si="1"/>
        <v>1.4833333333333334</v>
      </c>
      <c r="O47" s="18" t="s">
        <v>27</v>
      </c>
      <c r="Q47" s="4" t="e">
        <f>movies[[#This Row],[PROFIT]]/movies[[#This Row],[Budget ($)]]</f>
        <v>#DIV/0!</v>
      </c>
    </row>
    <row r="48" spans="1:17" x14ac:dyDescent="0.3">
      <c r="A48" s="17">
        <v>47</v>
      </c>
      <c r="B48" s="5" t="s">
        <v>93</v>
      </c>
      <c r="C48" s="8">
        <v>1999</v>
      </c>
      <c r="D48" s="5" t="s">
        <v>6</v>
      </c>
      <c r="E48" s="6">
        <v>115000000</v>
      </c>
      <c r="F48" s="10">
        <v>64820970</v>
      </c>
      <c r="G48" s="13">
        <v>474544677</v>
      </c>
      <c r="H48" s="13">
        <v>552538030</v>
      </c>
      <c r="I48" s="13">
        <v>1027082707</v>
      </c>
      <c r="J48" s="13">
        <f t="shared" si="0"/>
        <v>912082707</v>
      </c>
      <c r="K48" s="16">
        <v>36299</v>
      </c>
      <c r="L48" s="5" t="s">
        <v>1169</v>
      </c>
      <c r="M48" s="5" t="s">
        <v>52</v>
      </c>
      <c r="N48" s="33">
        <f t="shared" si="1"/>
        <v>2.2666666666666666</v>
      </c>
      <c r="O48" s="18" t="s">
        <v>27</v>
      </c>
      <c r="Q48" s="4">
        <f>movies[[#This Row],[PROFIT]]/movies[[#This Row],[Budget ($)]]</f>
        <v>7.9311539739130437</v>
      </c>
    </row>
    <row r="49" spans="1:17" x14ac:dyDescent="0.3">
      <c r="A49" s="17">
        <v>48</v>
      </c>
      <c r="B49" s="5" t="s">
        <v>94</v>
      </c>
      <c r="C49" s="8">
        <v>2016</v>
      </c>
      <c r="D49" s="5" t="s">
        <v>10</v>
      </c>
      <c r="E49" s="6"/>
      <c r="F49" s="10">
        <v>75063401</v>
      </c>
      <c r="G49" s="13">
        <v>341268248</v>
      </c>
      <c r="H49" s="13">
        <v>684253441</v>
      </c>
      <c r="I49" s="13">
        <v>1025521689</v>
      </c>
      <c r="J49" s="13"/>
      <c r="K49" s="16">
        <v>36299</v>
      </c>
      <c r="L49" s="5" t="s">
        <v>1169</v>
      </c>
      <c r="M49" s="5" t="s">
        <v>52</v>
      </c>
      <c r="N49" s="33">
        <f t="shared" si="1"/>
        <v>2.2666666666666666</v>
      </c>
      <c r="O49" s="18" t="s">
        <v>27</v>
      </c>
      <c r="Q49" s="4" t="e">
        <f>movies[[#This Row],[PROFIT]]/movies[[#This Row],[Budget ($)]]</f>
        <v>#DIV/0!</v>
      </c>
    </row>
    <row r="50" spans="1:17" x14ac:dyDescent="0.3">
      <c r="A50" s="17">
        <v>49</v>
      </c>
      <c r="B50" s="5" t="s">
        <v>95</v>
      </c>
      <c r="C50" s="8">
        <v>2010</v>
      </c>
      <c r="D50" s="5" t="s">
        <v>10</v>
      </c>
      <c r="E50" s="6">
        <v>200000000</v>
      </c>
      <c r="F50" s="10">
        <v>116101023</v>
      </c>
      <c r="G50" s="13">
        <v>334191110</v>
      </c>
      <c r="H50" s="13">
        <v>691277106</v>
      </c>
      <c r="I50" s="13">
        <v>1025468216</v>
      </c>
      <c r="J50" s="13">
        <f t="shared" si="0"/>
        <v>825468216</v>
      </c>
      <c r="K50" s="16">
        <v>40240</v>
      </c>
      <c r="L50" s="5" t="s">
        <v>1189</v>
      </c>
      <c r="M50" s="5" t="s">
        <v>96</v>
      </c>
      <c r="N50" s="33">
        <f t="shared" si="1"/>
        <v>1.8</v>
      </c>
      <c r="O50" s="18" t="s">
        <v>27</v>
      </c>
      <c r="Q50" s="4">
        <f>movies[[#This Row],[PROFIT]]/movies[[#This Row],[Budget ($)]]</f>
        <v>4.1273410799999999</v>
      </c>
    </row>
    <row r="51" spans="1:17" x14ac:dyDescent="0.3">
      <c r="A51" s="17">
        <v>50</v>
      </c>
      <c r="B51" s="5" t="s">
        <v>97</v>
      </c>
      <c r="C51" s="8">
        <v>2001</v>
      </c>
      <c r="D51" s="5" t="s">
        <v>36</v>
      </c>
      <c r="E51" s="6">
        <v>125000000</v>
      </c>
      <c r="F51" s="10">
        <v>90294621</v>
      </c>
      <c r="G51" s="13">
        <v>318886962</v>
      </c>
      <c r="H51" s="13">
        <v>705155727</v>
      </c>
      <c r="I51" s="13">
        <v>1024042690</v>
      </c>
      <c r="J51" s="13">
        <f t="shared" si="0"/>
        <v>899042690</v>
      </c>
      <c r="K51" s="16">
        <v>37211</v>
      </c>
      <c r="L51" s="5" t="s">
        <v>1190</v>
      </c>
      <c r="M51" s="5" t="s">
        <v>43</v>
      </c>
      <c r="N51" s="33">
        <f t="shared" si="1"/>
        <v>2.5333333333333332</v>
      </c>
      <c r="O51" s="18" t="s">
        <v>27</v>
      </c>
      <c r="Q51" s="4">
        <f>movies[[#This Row],[PROFIT]]/movies[[#This Row],[Budget ($)]]</f>
        <v>7.1923415200000003</v>
      </c>
    </row>
    <row r="52" spans="1:17" x14ac:dyDescent="0.3">
      <c r="A52" s="17">
        <v>51</v>
      </c>
      <c r="B52" s="5" t="s">
        <v>98</v>
      </c>
      <c r="C52" s="8">
        <v>2012</v>
      </c>
      <c r="D52" s="5" t="s">
        <v>36</v>
      </c>
      <c r="E52" s="6"/>
      <c r="F52" s="10">
        <v>84617303</v>
      </c>
      <c r="G52" s="13">
        <v>303030651</v>
      </c>
      <c r="H52" s="13">
        <v>714000000</v>
      </c>
      <c r="I52" s="13">
        <v>1017030651</v>
      </c>
      <c r="J52" s="13"/>
      <c r="K52" s="16">
        <v>37211</v>
      </c>
      <c r="L52" s="5" t="s">
        <v>1190</v>
      </c>
      <c r="M52" s="5" t="s">
        <v>43</v>
      </c>
      <c r="N52" s="33">
        <f t="shared" si="1"/>
        <v>2.5333333333333332</v>
      </c>
      <c r="O52" s="18" t="s">
        <v>27</v>
      </c>
      <c r="Q52" s="4" t="e">
        <f>movies[[#This Row],[PROFIT]]/movies[[#This Row],[Budget ($)]]</f>
        <v>#DIV/0!</v>
      </c>
    </row>
    <row r="53" spans="1:17" x14ac:dyDescent="0.3">
      <c r="A53" s="17">
        <v>52</v>
      </c>
      <c r="B53" s="5" t="s">
        <v>99</v>
      </c>
      <c r="C53" s="8">
        <v>2008</v>
      </c>
      <c r="D53" s="5" t="s">
        <v>36</v>
      </c>
      <c r="E53" s="6">
        <v>185000000</v>
      </c>
      <c r="F53" s="10">
        <v>158411483</v>
      </c>
      <c r="G53" s="13">
        <v>534987076</v>
      </c>
      <c r="H53" s="13">
        <v>471467753</v>
      </c>
      <c r="I53" s="13">
        <v>1006454829</v>
      </c>
      <c r="J53" s="13">
        <f t="shared" si="0"/>
        <v>821454829</v>
      </c>
      <c r="K53" s="16">
        <v>39645</v>
      </c>
      <c r="L53" s="5" t="s">
        <v>1191</v>
      </c>
      <c r="M53" s="5" t="s">
        <v>43</v>
      </c>
      <c r="N53" s="33">
        <f t="shared" si="1"/>
        <v>2.5333333333333332</v>
      </c>
      <c r="O53" s="18" t="s">
        <v>8</v>
      </c>
      <c r="Q53" s="4">
        <f>movies[[#This Row],[PROFIT]]/movies[[#This Row],[Budget ($)]]</f>
        <v>4.4402963729729734</v>
      </c>
    </row>
    <row r="54" spans="1:17" x14ac:dyDescent="0.3">
      <c r="A54" s="17">
        <v>53</v>
      </c>
      <c r="B54" s="5" t="s">
        <v>100</v>
      </c>
      <c r="C54" s="8">
        <v>2022</v>
      </c>
      <c r="D54" s="5" t="s">
        <v>23</v>
      </c>
      <c r="E54" s="6"/>
      <c r="F54" s="10">
        <v>145075625</v>
      </c>
      <c r="G54" s="13">
        <v>376851080</v>
      </c>
      <c r="H54" s="13">
        <v>625127000</v>
      </c>
      <c r="I54" s="13">
        <v>1001978080</v>
      </c>
      <c r="J54" s="13"/>
      <c r="K54" s="16">
        <v>39645</v>
      </c>
      <c r="L54" s="5" t="s">
        <v>1191</v>
      </c>
      <c r="M54" s="5" t="s">
        <v>43</v>
      </c>
      <c r="N54" s="33">
        <f t="shared" si="1"/>
        <v>2.5333333333333332</v>
      </c>
      <c r="O54" s="18" t="s">
        <v>8</v>
      </c>
      <c r="Q54" s="4" t="e">
        <f>movies[[#This Row],[PROFIT]]/movies[[#This Row],[Budget ($)]]</f>
        <v>#DIV/0!</v>
      </c>
    </row>
    <row r="55" spans="1:17" x14ac:dyDescent="0.3">
      <c r="A55" s="17">
        <v>54</v>
      </c>
      <c r="B55" s="5" t="s">
        <v>101</v>
      </c>
      <c r="C55" s="8">
        <v>2017</v>
      </c>
      <c r="D55" s="5" t="s">
        <v>21</v>
      </c>
      <c r="E55" s="6">
        <v>90000000</v>
      </c>
      <c r="F55" s="10">
        <v>36169328</v>
      </c>
      <c r="G55" s="13">
        <v>404540171</v>
      </c>
      <c r="H55" s="13">
        <v>590798946</v>
      </c>
      <c r="I55" s="13">
        <v>995339117</v>
      </c>
      <c r="J55" s="13">
        <f t="shared" si="0"/>
        <v>905339117</v>
      </c>
      <c r="K55" s="16">
        <v>43089</v>
      </c>
      <c r="L55" s="5" t="s">
        <v>1192</v>
      </c>
      <c r="M55" s="5" t="s">
        <v>102</v>
      </c>
      <c r="N55" s="33">
        <f t="shared" si="1"/>
        <v>1.9833333333333334</v>
      </c>
      <c r="O55" s="18" t="s">
        <v>8</v>
      </c>
      <c r="Q55" s="4">
        <f>movies[[#This Row],[PROFIT]]/movies[[#This Row],[Budget ($)]]</f>
        <v>10.059323522222222</v>
      </c>
    </row>
    <row r="56" spans="1:17" x14ac:dyDescent="0.3">
      <c r="A56" s="17">
        <v>55</v>
      </c>
      <c r="B56" s="5" t="s">
        <v>103</v>
      </c>
      <c r="C56" s="8">
        <v>2010</v>
      </c>
      <c r="D56" s="5" t="s">
        <v>36</v>
      </c>
      <c r="E56" s="6"/>
      <c r="F56" s="10">
        <v>125017372</v>
      </c>
      <c r="G56" s="13">
        <v>296374621</v>
      </c>
      <c r="H56" s="13">
        <v>680695761</v>
      </c>
      <c r="I56" s="13">
        <v>977070383</v>
      </c>
      <c r="J56" s="13"/>
      <c r="K56" s="16">
        <v>43089</v>
      </c>
      <c r="L56" s="5" t="s">
        <v>1192</v>
      </c>
      <c r="M56" s="5" t="s">
        <v>102</v>
      </c>
      <c r="N56" s="33">
        <f t="shared" si="1"/>
        <v>1.9833333333333334</v>
      </c>
      <c r="O56" s="18" t="s">
        <v>8</v>
      </c>
      <c r="Q56" s="4" t="e">
        <f>movies[[#This Row],[PROFIT]]/movies[[#This Row],[Budget ($)]]</f>
        <v>#DIV/0!</v>
      </c>
    </row>
    <row r="57" spans="1:17" x14ac:dyDescent="0.3">
      <c r="A57" s="17">
        <v>56</v>
      </c>
      <c r="B57" s="5" t="s">
        <v>104</v>
      </c>
      <c r="C57" s="8">
        <v>2013</v>
      </c>
      <c r="D57" s="5" t="s">
        <v>23</v>
      </c>
      <c r="E57" s="6">
        <v>76000000</v>
      </c>
      <c r="F57" s="10">
        <v>83517315</v>
      </c>
      <c r="G57" s="13">
        <v>368065385</v>
      </c>
      <c r="H57" s="13">
        <v>602700620</v>
      </c>
      <c r="I57" s="13">
        <v>970766005</v>
      </c>
      <c r="J57" s="13">
        <f t="shared" si="0"/>
        <v>894766005</v>
      </c>
      <c r="K57" s="16">
        <v>41445</v>
      </c>
      <c r="L57" s="5" t="s">
        <v>1179</v>
      </c>
      <c r="M57" s="5" t="s">
        <v>105</v>
      </c>
      <c r="N57" s="33">
        <f t="shared" si="1"/>
        <v>1.6333333333333333</v>
      </c>
      <c r="O57" s="18" t="s">
        <v>27</v>
      </c>
      <c r="Q57" s="4">
        <f>movies[[#This Row],[PROFIT]]/movies[[#This Row],[Budget ($)]]</f>
        <v>11.773236907894736</v>
      </c>
    </row>
    <row r="58" spans="1:17" x14ac:dyDescent="0.3">
      <c r="A58" s="17">
        <v>57</v>
      </c>
      <c r="B58" s="5" t="s">
        <v>1469</v>
      </c>
      <c r="C58" s="8">
        <v>1994</v>
      </c>
      <c r="D58" s="5" t="s">
        <v>10</v>
      </c>
      <c r="E58" s="6">
        <v>45000000</v>
      </c>
      <c r="F58" s="10">
        <v>1586753</v>
      </c>
      <c r="G58" s="13">
        <v>422783777</v>
      </c>
      <c r="H58" s="13">
        <v>545728028</v>
      </c>
      <c r="I58" s="13">
        <v>968511805</v>
      </c>
      <c r="J58" s="13">
        <f t="shared" si="0"/>
        <v>923511805</v>
      </c>
      <c r="K58" s="16">
        <v>34500</v>
      </c>
      <c r="L58" s="5" t="s">
        <v>1193</v>
      </c>
      <c r="M58" s="5" t="s">
        <v>106</v>
      </c>
      <c r="N58" s="33">
        <f t="shared" si="1"/>
        <v>1.4666666666666668</v>
      </c>
      <c r="O58" s="18" t="s">
        <v>82</v>
      </c>
      <c r="Q58" s="4">
        <f>movies[[#This Row],[PROFIT]]/movies[[#This Row],[Budget ($)]]</f>
        <v>20.522484555555554</v>
      </c>
    </row>
    <row r="59" spans="1:17" x14ac:dyDescent="0.3">
      <c r="A59" s="17">
        <v>58</v>
      </c>
      <c r="B59" s="5" t="s">
        <v>107</v>
      </c>
      <c r="C59" s="8">
        <v>2016</v>
      </c>
      <c r="D59" s="5" t="s">
        <v>10</v>
      </c>
      <c r="E59" s="6">
        <v>175000000</v>
      </c>
      <c r="F59" s="10">
        <v>103261464</v>
      </c>
      <c r="G59" s="13">
        <v>364001123</v>
      </c>
      <c r="H59" s="13">
        <v>603723652</v>
      </c>
      <c r="I59" s="13">
        <v>967724775</v>
      </c>
      <c r="J59" s="13">
        <f t="shared" si="0"/>
        <v>792724775</v>
      </c>
      <c r="K59" s="16">
        <v>42467</v>
      </c>
      <c r="L59" s="5" t="s">
        <v>1194</v>
      </c>
      <c r="M59" s="5" t="s">
        <v>108</v>
      </c>
      <c r="N59" s="33">
        <f t="shared" si="1"/>
        <v>1.7666666666666666</v>
      </c>
      <c r="O59" s="18" t="s">
        <v>27</v>
      </c>
      <c r="Q59" s="4">
        <f>movies[[#This Row],[PROFIT]]/movies[[#This Row],[Budget ($)]]</f>
        <v>4.5298558571428575</v>
      </c>
    </row>
    <row r="60" spans="1:17" x14ac:dyDescent="0.3">
      <c r="A60" s="17">
        <v>59</v>
      </c>
      <c r="B60" s="5" t="s">
        <v>109</v>
      </c>
      <c r="C60" s="8">
        <v>2014</v>
      </c>
      <c r="D60" s="5" t="s">
        <v>36</v>
      </c>
      <c r="E60" s="6"/>
      <c r="F60" s="10">
        <v>54724334</v>
      </c>
      <c r="G60" s="13">
        <v>255138261</v>
      </c>
      <c r="H60" s="13">
        <v>707063077</v>
      </c>
      <c r="I60" s="13">
        <v>962201338</v>
      </c>
      <c r="J60" s="13"/>
      <c r="K60" s="16">
        <v>42467</v>
      </c>
      <c r="L60" s="5" t="s">
        <v>1194</v>
      </c>
      <c r="M60" s="5" t="s">
        <v>108</v>
      </c>
      <c r="N60" s="33">
        <f t="shared" si="1"/>
        <v>1.7666666666666666</v>
      </c>
      <c r="O60" s="18" t="s">
        <v>27</v>
      </c>
      <c r="Q60" s="4" t="e">
        <f>movies[[#This Row],[PROFIT]]/movies[[#This Row],[Budget ($)]]</f>
        <v>#DIV/0!</v>
      </c>
    </row>
    <row r="61" spans="1:17" x14ac:dyDescent="0.3">
      <c r="A61" s="17">
        <v>60</v>
      </c>
      <c r="B61" s="5" t="s">
        <v>110</v>
      </c>
      <c r="C61" s="8">
        <v>2007</v>
      </c>
      <c r="D61" s="5" t="s">
        <v>10</v>
      </c>
      <c r="E61" s="6">
        <v>300000000</v>
      </c>
      <c r="F61" s="10">
        <v>114732820</v>
      </c>
      <c r="G61" s="13">
        <v>309420425</v>
      </c>
      <c r="H61" s="13">
        <v>652270784</v>
      </c>
      <c r="I61" s="13">
        <v>961691209</v>
      </c>
      <c r="J61" s="13">
        <f t="shared" si="0"/>
        <v>661691209</v>
      </c>
      <c r="K61" s="16">
        <v>39224</v>
      </c>
      <c r="L61" s="5" t="s">
        <v>1187</v>
      </c>
      <c r="M61" s="5" t="s">
        <v>111</v>
      </c>
      <c r="N61" s="33">
        <f t="shared" si="1"/>
        <v>2.8166666666666664</v>
      </c>
      <c r="O61" s="18" t="s">
        <v>8</v>
      </c>
      <c r="Q61" s="4">
        <f>movies[[#This Row],[PROFIT]]/movies[[#This Row],[Budget ($)]]</f>
        <v>2.2056373633333335</v>
      </c>
    </row>
    <row r="62" spans="1:17" x14ac:dyDescent="0.3">
      <c r="A62" s="17">
        <v>61</v>
      </c>
      <c r="B62" s="5" t="s">
        <v>112</v>
      </c>
      <c r="C62" s="8">
        <v>2013</v>
      </c>
      <c r="D62" s="5" t="s">
        <v>36</v>
      </c>
      <c r="E62" s="6"/>
      <c r="F62" s="10">
        <v>73645197</v>
      </c>
      <c r="G62" s="13">
        <v>258387334</v>
      </c>
      <c r="H62" s="13">
        <v>700640658</v>
      </c>
      <c r="I62" s="13">
        <v>959027992</v>
      </c>
      <c r="J62" s="13"/>
      <c r="K62" s="16">
        <v>39224</v>
      </c>
      <c r="L62" s="5" t="s">
        <v>1187</v>
      </c>
      <c r="M62" s="5" t="s">
        <v>111</v>
      </c>
      <c r="N62" s="33">
        <f t="shared" si="1"/>
        <v>2.8166666666666664</v>
      </c>
      <c r="O62" s="18" t="s">
        <v>8</v>
      </c>
      <c r="Q62" s="4" t="e">
        <f>movies[[#This Row],[PROFIT]]/movies[[#This Row],[Budget ($)]]</f>
        <v>#DIV/0!</v>
      </c>
    </row>
    <row r="63" spans="1:17" x14ac:dyDescent="0.3">
      <c r="A63" s="17">
        <v>62</v>
      </c>
      <c r="B63" s="5" t="s">
        <v>113</v>
      </c>
      <c r="C63" s="8">
        <v>2022</v>
      </c>
      <c r="D63" s="5" t="s">
        <v>10</v>
      </c>
      <c r="E63" s="6"/>
      <c r="F63" s="10">
        <v>187420998</v>
      </c>
      <c r="G63" s="13">
        <v>411331607</v>
      </c>
      <c r="H63" s="13">
        <v>544444197</v>
      </c>
      <c r="I63" s="13">
        <v>955775804</v>
      </c>
      <c r="J63" s="13"/>
      <c r="K63" s="16">
        <v>39224</v>
      </c>
      <c r="L63" s="5" t="s">
        <v>1187</v>
      </c>
      <c r="M63" s="5" t="s">
        <v>111</v>
      </c>
      <c r="N63" s="33">
        <f t="shared" si="1"/>
        <v>2.8166666666666664</v>
      </c>
      <c r="O63" s="18" t="s">
        <v>8</v>
      </c>
      <c r="Q63" s="4" t="e">
        <f>movies[[#This Row],[PROFIT]]/movies[[#This Row],[Budget ($)]]</f>
        <v>#DIV/0!</v>
      </c>
    </row>
    <row r="64" spans="1:17" x14ac:dyDescent="0.3">
      <c r="A64" s="17">
        <v>63</v>
      </c>
      <c r="B64" s="5" t="s">
        <v>114</v>
      </c>
      <c r="C64" s="8">
        <v>2002</v>
      </c>
      <c r="D64" s="5" t="s">
        <v>61</v>
      </c>
      <c r="E64" s="6">
        <v>94000000</v>
      </c>
      <c r="F64" s="10">
        <v>62007528</v>
      </c>
      <c r="G64" s="13">
        <v>342952511</v>
      </c>
      <c r="H64" s="13">
        <v>604991759</v>
      </c>
      <c r="I64" s="13">
        <v>947944270</v>
      </c>
      <c r="J64" s="13">
        <f t="shared" si="0"/>
        <v>853944270</v>
      </c>
      <c r="K64" s="16">
        <v>37608</v>
      </c>
      <c r="L64" s="5" t="s">
        <v>1180</v>
      </c>
      <c r="M64" s="5" t="s">
        <v>115</v>
      </c>
      <c r="N64" s="33">
        <f t="shared" si="1"/>
        <v>2.9833333333333334</v>
      </c>
      <c r="O64" s="18" t="s">
        <v>8</v>
      </c>
      <c r="Q64" s="4">
        <f>movies[[#This Row],[PROFIT]]/movies[[#This Row],[Budget ($)]]</f>
        <v>9.0845135106382973</v>
      </c>
    </row>
    <row r="65" spans="1:17" x14ac:dyDescent="0.3">
      <c r="A65" s="17">
        <v>64</v>
      </c>
      <c r="B65" s="5" t="s">
        <v>116</v>
      </c>
      <c r="C65" s="8">
        <v>2007</v>
      </c>
      <c r="D65" s="5" t="s">
        <v>36</v>
      </c>
      <c r="E65" s="6">
        <v>150000000</v>
      </c>
      <c r="F65" s="10">
        <v>77108414</v>
      </c>
      <c r="G65" s="13">
        <v>292382727</v>
      </c>
      <c r="H65" s="13">
        <v>649895317</v>
      </c>
      <c r="I65" s="13">
        <v>942278045</v>
      </c>
      <c r="J65" s="13">
        <f t="shared" si="0"/>
        <v>792278045</v>
      </c>
      <c r="K65" s="16">
        <v>39274</v>
      </c>
      <c r="L65" s="5" t="s">
        <v>1195</v>
      </c>
      <c r="M65" s="5" t="s">
        <v>18</v>
      </c>
      <c r="N65" s="33">
        <f t="shared" si="1"/>
        <v>2.2999999999999998</v>
      </c>
      <c r="O65" s="18" t="s">
        <v>8</v>
      </c>
      <c r="Q65" s="4">
        <f>movies[[#This Row],[PROFIT]]/movies[[#This Row],[Budget ($)]]</f>
        <v>5.2818536333333332</v>
      </c>
    </row>
    <row r="66" spans="1:17" x14ac:dyDescent="0.3">
      <c r="A66" s="17">
        <v>65</v>
      </c>
      <c r="B66" s="5" t="s">
        <v>117</v>
      </c>
      <c r="C66" s="8">
        <v>2003</v>
      </c>
      <c r="D66" s="5" t="s">
        <v>10</v>
      </c>
      <c r="E66" s="6">
        <v>94000000</v>
      </c>
      <c r="F66" s="10">
        <v>70251710</v>
      </c>
      <c r="G66" s="13">
        <v>380843261</v>
      </c>
      <c r="H66" s="13">
        <v>560794699</v>
      </c>
      <c r="I66" s="13">
        <v>941637960</v>
      </c>
      <c r="J66" s="13">
        <f t="shared" si="0"/>
        <v>847637960</v>
      </c>
      <c r="K66" s="16">
        <v>37771</v>
      </c>
      <c r="L66" s="5" t="s">
        <v>1196</v>
      </c>
      <c r="M66" s="5" t="s">
        <v>81</v>
      </c>
      <c r="N66" s="33">
        <f t="shared" si="1"/>
        <v>1.6666666666666665</v>
      </c>
      <c r="O66" s="18" t="s">
        <v>82</v>
      </c>
      <c r="Q66" s="4">
        <f>movies[[#This Row],[PROFIT]]/movies[[#This Row],[Budget ($)]]</f>
        <v>9.0174251063829782</v>
      </c>
    </row>
    <row r="67" spans="1:17" x14ac:dyDescent="0.3">
      <c r="A67" s="17">
        <v>66</v>
      </c>
      <c r="B67" s="5" t="s">
        <v>118</v>
      </c>
      <c r="C67" s="8">
        <v>2022</v>
      </c>
      <c r="D67" s="5" t="s">
        <v>23</v>
      </c>
      <c r="E67" s="6"/>
      <c r="F67" s="10">
        <v>107010140</v>
      </c>
      <c r="G67" s="13">
        <v>369695210</v>
      </c>
      <c r="H67" s="13">
        <v>569933000</v>
      </c>
      <c r="I67" s="13">
        <v>939628210</v>
      </c>
      <c r="J67" s="13"/>
      <c r="K67" s="16">
        <v>37771</v>
      </c>
      <c r="L67" s="5" t="s">
        <v>1196</v>
      </c>
      <c r="M67" s="5" t="s">
        <v>81</v>
      </c>
      <c r="N67" s="33">
        <f t="shared" ref="N67:N130" si="2">VALUE(LEFT(M67, FIND(" hr", M67)-1)) + VALUE(MID(M67, FIND(" hr", M67) + 4, FIND(" min", M67) - FIND(" hr", M67) - 4))/60</f>
        <v>1.6666666666666665</v>
      </c>
      <c r="O67" s="18" t="s">
        <v>82</v>
      </c>
      <c r="Q67" s="4" t="e">
        <f>movies[[#This Row],[PROFIT]]/movies[[#This Row],[Budget ($)]]</f>
        <v>#DIV/0!</v>
      </c>
    </row>
    <row r="68" spans="1:17" x14ac:dyDescent="0.3">
      <c r="A68" s="17">
        <v>67</v>
      </c>
      <c r="B68" s="5" t="s">
        <v>119</v>
      </c>
      <c r="C68" s="8">
        <v>2009</v>
      </c>
      <c r="D68" s="5" t="s">
        <v>36</v>
      </c>
      <c r="E68" s="6">
        <v>250000000</v>
      </c>
      <c r="F68" s="10">
        <v>77835727</v>
      </c>
      <c r="G68" s="13">
        <v>302334374</v>
      </c>
      <c r="H68" s="13">
        <v>632185012</v>
      </c>
      <c r="I68" s="13">
        <v>934519387</v>
      </c>
      <c r="J68" s="13">
        <f t="shared" ref="J68:J130" si="3">I68-E68</f>
        <v>684519387</v>
      </c>
      <c r="K68" s="16">
        <v>40009</v>
      </c>
      <c r="L68" s="5" t="s">
        <v>1195</v>
      </c>
      <c r="M68" s="5" t="s">
        <v>120</v>
      </c>
      <c r="N68" s="33">
        <f t="shared" si="2"/>
        <v>2.5499999999999998</v>
      </c>
      <c r="O68" s="18" t="s">
        <v>27</v>
      </c>
      <c r="Q68" s="4">
        <f>movies[[#This Row],[PROFIT]]/movies[[#This Row],[Budget ($)]]</f>
        <v>2.7380775480000001</v>
      </c>
    </row>
    <row r="69" spans="1:17" x14ac:dyDescent="0.3">
      <c r="A69" s="17">
        <v>68</v>
      </c>
      <c r="B69" s="5" t="s">
        <v>121</v>
      </c>
      <c r="C69" s="8">
        <v>2004</v>
      </c>
      <c r="D69" s="5" t="s">
        <v>122</v>
      </c>
      <c r="E69" s="6">
        <v>150000000</v>
      </c>
      <c r="F69" s="10">
        <v>108037878</v>
      </c>
      <c r="G69" s="13">
        <v>441226247</v>
      </c>
      <c r="H69" s="13">
        <v>487534523</v>
      </c>
      <c r="I69" s="13">
        <v>928760770</v>
      </c>
      <c r="J69" s="13">
        <f t="shared" si="3"/>
        <v>778760770</v>
      </c>
      <c r="K69" s="16">
        <v>38126</v>
      </c>
      <c r="L69" s="5" t="s">
        <v>1197</v>
      </c>
      <c r="M69" s="5" t="s">
        <v>123</v>
      </c>
      <c r="N69" s="33">
        <f t="shared" si="2"/>
        <v>1.55</v>
      </c>
      <c r="O69" s="18" t="s">
        <v>27</v>
      </c>
      <c r="Q69" s="4">
        <f>movies[[#This Row],[PROFIT]]/movies[[#This Row],[Budget ($)]]</f>
        <v>5.1917384666666671</v>
      </c>
    </row>
    <row r="70" spans="1:17" x14ac:dyDescent="0.3">
      <c r="A70" s="17">
        <v>69</v>
      </c>
      <c r="B70" s="5" t="s">
        <v>124</v>
      </c>
      <c r="C70" s="8">
        <v>2023</v>
      </c>
      <c r="D70" s="5" t="s">
        <v>23</v>
      </c>
      <c r="E70" s="6"/>
      <c r="F70" s="10">
        <v>82455420</v>
      </c>
      <c r="G70" s="13">
        <v>321212945</v>
      </c>
      <c r="H70" s="13">
        <v>604752000</v>
      </c>
      <c r="I70" s="13">
        <v>925964945</v>
      </c>
      <c r="J70" s="13"/>
      <c r="K70" s="16">
        <v>38126</v>
      </c>
      <c r="L70" s="5" t="s">
        <v>1197</v>
      </c>
      <c r="M70" s="5" t="s">
        <v>123</v>
      </c>
      <c r="N70" s="33">
        <f t="shared" si="2"/>
        <v>1.55</v>
      </c>
      <c r="O70" s="18" t="s">
        <v>27</v>
      </c>
      <c r="Q70" s="4" t="e">
        <f>movies[[#This Row],[PROFIT]]/movies[[#This Row],[Budget ($)]]</f>
        <v>#DIV/0!</v>
      </c>
    </row>
    <row r="71" spans="1:17" x14ac:dyDescent="0.3">
      <c r="A71" s="17">
        <v>70</v>
      </c>
      <c r="B71" s="5" t="s">
        <v>125</v>
      </c>
      <c r="C71" s="8">
        <v>2002</v>
      </c>
      <c r="D71" s="5" t="s">
        <v>36</v>
      </c>
      <c r="E71" s="6">
        <v>100000000</v>
      </c>
      <c r="F71" s="10">
        <v>88357488</v>
      </c>
      <c r="G71" s="13">
        <v>262641637</v>
      </c>
      <c r="H71" s="13">
        <v>663316557</v>
      </c>
      <c r="I71" s="13">
        <v>925958195</v>
      </c>
      <c r="J71" s="13">
        <f t="shared" si="3"/>
        <v>825958195</v>
      </c>
      <c r="K71" s="16">
        <v>37574</v>
      </c>
      <c r="L71" s="5" t="s">
        <v>1189</v>
      </c>
      <c r="M71" s="5" t="s">
        <v>126</v>
      </c>
      <c r="N71" s="33">
        <f t="shared" si="2"/>
        <v>2.6833333333333336</v>
      </c>
      <c r="O71" s="18" t="s">
        <v>27</v>
      </c>
      <c r="Q71" s="4">
        <f>movies[[#This Row],[PROFIT]]/movies[[#This Row],[Budget ($)]]</f>
        <v>8.2595819499999994</v>
      </c>
    </row>
    <row r="72" spans="1:17" x14ac:dyDescent="0.3">
      <c r="A72" s="17">
        <v>71</v>
      </c>
      <c r="B72" s="5" t="s">
        <v>127</v>
      </c>
      <c r="C72" s="8">
        <v>2018</v>
      </c>
      <c r="D72" s="5" t="s">
        <v>6</v>
      </c>
      <c r="E72" s="6">
        <v>52000000</v>
      </c>
      <c r="F72" s="10">
        <v>51061119</v>
      </c>
      <c r="G72" s="13">
        <v>216668042</v>
      </c>
      <c r="H72" s="13">
        <v>694141269</v>
      </c>
      <c r="I72" s="13">
        <v>910809311</v>
      </c>
      <c r="J72" s="13">
        <f t="shared" si="3"/>
        <v>858809311</v>
      </c>
      <c r="K72" s="16">
        <v>43399</v>
      </c>
      <c r="L72" s="5" t="s">
        <v>1198</v>
      </c>
      <c r="M72" s="5" t="s">
        <v>128</v>
      </c>
      <c r="N72" s="33">
        <f t="shared" si="2"/>
        <v>2.2333333333333334</v>
      </c>
      <c r="O72" s="18" t="s">
        <v>8</v>
      </c>
      <c r="Q72" s="4">
        <f>movies[[#This Row],[PROFIT]]/movies[[#This Row],[Budget ($)]]</f>
        <v>16.515563673076922</v>
      </c>
    </row>
    <row r="73" spans="1:17" x14ac:dyDescent="0.3">
      <c r="A73" s="17">
        <v>72</v>
      </c>
      <c r="B73" s="5" t="s">
        <v>129</v>
      </c>
      <c r="C73" s="8">
        <v>2021</v>
      </c>
      <c r="D73" s="5" t="s">
        <v>130</v>
      </c>
      <c r="E73" s="6"/>
      <c r="F73" s="10">
        <v>105768</v>
      </c>
      <c r="G73" s="13">
        <v>342411</v>
      </c>
      <c r="H73" s="13">
        <v>902206065</v>
      </c>
      <c r="I73" s="13">
        <v>902548476</v>
      </c>
      <c r="J73" s="13"/>
      <c r="K73" s="16">
        <v>43399</v>
      </c>
      <c r="L73" s="5" t="s">
        <v>1198</v>
      </c>
      <c r="M73" s="5" t="s">
        <v>128</v>
      </c>
      <c r="N73" s="33">
        <f t="shared" si="2"/>
        <v>2.2333333333333334</v>
      </c>
      <c r="O73" s="18" t="s">
        <v>8</v>
      </c>
      <c r="Q73" s="4" t="e">
        <f>movies[[#This Row],[PROFIT]]/movies[[#This Row],[Budget ($)]]</f>
        <v>#DIV/0!</v>
      </c>
    </row>
    <row r="74" spans="1:17" x14ac:dyDescent="0.3">
      <c r="A74" s="17">
        <v>73</v>
      </c>
      <c r="B74" s="5" t="s">
        <v>131</v>
      </c>
      <c r="C74" s="8">
        <v>2001</v>
      </c>
      <c r="D74" s="5" t="s">
        <v>61</v>
      </c>
      <c r="E74" s="6">
        <v>93000000</v>
      </c>
      <c r="F74" s="10">
        <v>47211490</v>
      </c>
      <c r="G74" s="13">
        <v>316115420</v>
      </c>
      <c r="H74" s="13">
        <v>582089000</v>
      </c>
      <c r="I74" s="13">
        <v>898204420</v>
      </c>
      <c r="J74" s="13">
        <f t="shared" si="3"/>
        <v>805204420</v>
      </c>
      <c r="K74" s="16">
        <v>37244</v>
      </c>
      <c r="L74" s="5" t="s">
        <v>1180</v>
      </c>
      <c r="M74" s="5" t="s">
        <v>132</v>
      </c>
      <c r="N74" s="33">
        <f t="shared" si="2"/>
        <v>2.9666666666666668</v>
      </c>
      <c r="O74" s="18" t="s">
        <v>8</v>
      </c>
      <c r="Q74" s="4">
        <f>movies[[#This Row],[PROFIT]]/movies[[#This Row],[Budget ($)]]</f>
        <v>8.6581120430107532</v>
      </c>
    </row>
    <row r="75" spans="1:17" x14ac:dyDescent="0.3">
      <c r="A75" s="17">
        <v>74</v>
      </c>
      <c r="B75" s="5" t="s">
        <v>133</v>
      </c>
      <c r="C75" s="8">
        <v>2005</v>
      </c>
      <c r="D75" s="5" t="s">
        <v>36</v>
      </c>
      <c r="E75" s="6">
        <v>150000000</v>
      </c>
      <c r="F75" s="10">
        <v>102685961</v>
      </c>
      <c r="G75" s="13">
        <v>290469928</v>
      </c>
      <c r="H75" s="13">
        <v>606345381</v>
      </c>
      <c r="I75" s="13">
        <v>896815310</v>
      </c>
      <c r="J75" s="13">
        <f t="shared" si="3"/>
        <v>746815310</v>
      </c>
      <c r="K75" s="16">
        <v>38672</v>
      </c>
      <c r="L75" s="5" t="s">
        <v>1189</v>
      </c>
      <c r="M75" s="5" t="s">
        <v>134</v>
      </c>
      <c r="N75" s="33">
        <f t="shared" si="2"/>
        <v>2.6166666666666667</v>
      </c>
      <c r="O75" s="18" t="s">
        <v>8</v>
      </c>
      <c r="Q75" s="4">
        <f>movies[[#This Row],[PROFIT]]/movies[[#This Row],[Budget ($)]]</f>
        <v>4.9787687333333333</v>
      </c>
    </row>
    <row r="76" spans="1:17" x14ac:dyDescent="0.3">
      <c r="A76" s="17">
        <v>75</v>
      </c>
      <c r="B76" s="5" t="s">
        <v>135</v>
      </c>
      <c r="C76" s="8">
        <v>2007</v>
      </c>
      <c r="D76" s="5" t="s">
        <v>21</v>
      </c>
      <c r="E76" s="6">
        <v>258000000</v>
      </c>
      <c r="F76" s="10">
        <v>151116516</v>
      </c>
      <c r="G76" s="13">
        <v>336530303</v>
      </c>
      <c r="H76" s="13">
        <v>558453070</v>
      </c>
      <c r="I76" s="13">
        <v>894983373</v>
      </c>
      <c r="J76" s="13">
        <f t="shared" si="3"/>
        <v>636983373</v>
      </c>
      <c r="K76" s="16">
        <v>39203</v>
      </c>
      <c r="L76" s="5" t="s">
        <v>1172</v>
      </c>
      <c r="M76" s="5" t="s">
        <v>136</v>
      </c>
      <c r="N76" s="33">
        <f t="shared" si="2"/>
        <v>2.3166666666666664</v>
      </c>
      <c r="O76" s="18" t="s">
        <v>8</v>
      </c>
      <c r="Q76" s="4">
        <f>movies[[#This Row],[PROFIT]]/movies[[#This Row],[Budget ($)]]</f>
        <v>2.4689278023255814</v>
      </c>
    </row>
    <row r="77" spans="1:17" x14ac:dyDescent="0.3">
      <c r="A77" s="17">
        <v>76</v>
      </c>
      <c r="B77" s="5" t="s">
        <v>137</v>
      </c>
      <c r="C77" s="8">
        <v>2016</v>
      </c>
      <c r="D77" s="5" t="s">
        <v>23</v>
      </c>
      <c r="E77" s="6">
        <v>75000000</v>
      </c>
      <c r="F77" s="10">
        <v>104352905</v>
      </c>
      <c r="G77" s="13">
        <v>368384330</v>
      </c>
      <c r="H77" s="13">
        <v>525944139</v>
      </c>
      <c r="I77" s="13">
        <v>894328469</v>
      </c>
      <c r="J77" s="13">
        <f t="shared" si="3"/>
        <v>819328469</v>
      </c>
      <c r="K77" s="16">
        <v>42545</v>
      </c>
      <c r="L77" s="5" t="s">
        <v>1196</v>
      </c>
      <c r="M77" s="5" t="s">
        <v>138</v>
      </c>
      <c r="N77" s="33">
        <f t="shared" si="2"/>
        <v>1.45</v>
      </c>
      <c r="O77" s="18" t="s">
        <v>27</v>
      </c>
      <c r="Q77" s="4">
        <f>movies[[#This Row],[PROFIT]]/movies[[#This Row],[Budget ($)]]</f>
        <v>10.924379586666667</v>
      </c>
    </row>
    <row r="78" spans="1:17" x14ac:dyDescent="0.3">
      <c r="A78" s="17">
        <v>77</v>
      </c>
      <c r="B78" s="5" t="s">
        <v>139</v>
      </c>
      <c r="C78" s="8">
        <v>2009</v>
      </c>
      <c r="D78" s="5" t="s">
        <v>6</v>
      </c>
      <c r="E78" s="6">
        <v>90000000</v>
      </c>
      <c r="F78" s="10">
        <v>41690382</v>
      </c>
      <c r="G78" s="13">
        <v>196573705</v>
      </c>
      <c r="H78" s="13">
        <v>690113112</v>
      </c>
      <c r="I78" s="13">
        <v>886686817</v>
      </c>
      <c r="J78" s="13">
        <f t="shared" si="3"/>
        <v>796686817</v>
      </c>
      <c r="K78" s="16">
        <v>39993</v>
      </c>
      <c r="L78" s="5" t="s">
        <v>1196</v>
      </c>
      <c r="M78" s="5" t="s">
        <v>140</v>
      </c>
      <c r="N78" s="33">
        <f t="shared" si="2"/>
        <v>1.5666666666666667</v>
      </c>
      <c r="O78" s="18" t="s">
        <v>27</v>
      </c>
      <c r="Q78" s="4">
        <f>movies[[#This Row],[PROFIT]]/movies[[#This Row],[Budget ($)]]</f>
        <v>8.8520757444444449</v>
      </c>
    </row>
    <row r="79" spans="1:17" x14ac:dyDescent="0.3">
      <c r="A79" s="17">
        <v>78</v>
      </c>
      <c r="B79" s="5" t="s">
        <v>141</v>
      </c>
      <c r="C79" s="8">
        <v>2015</v>
      </c>
      <c r="D79" s="5" t="s">
        <v>21</v>
      </c>
      <c r="E79" s="6">
        <v>245000000</v>
      </c>
      <c r="F79" s="10">
        <v>70403148</v>
      </c>
      <c r="G79" s="13">
        <v>200074609</v>
      </c>
      <c r="H79" s="13">
        <v>680630703</v>
      </c>
      <c r="I79" s="13">
        <v>880705312</v>
      </c>
      <c r="J79" s="13">
        <f t="shared" si="3"/>
        <v>635705312</v>
      </c>
      <c r="K79" s="16">
        <v>42303</v>
      </c>
      <c r="L79" s="5" t="s">
        <v>1181</v>
      </c>
      <c r="M79" s="5" t="s">
        <v>142</v>
      </c>
      <c r="N79" s="33">
        <f t="shared" si="2"/>
        <v>2.4666666666666668</v>
      </c>
      <c r="O79" s="18" t="s">
        <v>8</v>
      </c>
      <c r="Q79" s="4">
        <f>movies[[#This Row],[PROFIT]]/movies[[#This Row],[Budget ($)]]</f>
        <v>2.5947155591836735</v>
      </c>
    </row>
    <row r="80" spans="1:17" x14ac:dyDescent="0.3">
      <c r="A80" s="17">
        <v>79</v>
      </c>
      <c r="B80" s="5" t="s">
        <v>143</v>
      </c>
      <c r="C80" s="8">
        <v>2017</v>
      </c>
      <c r="D80" s="5" t="s">
        <v>21</v>
      </c>
      <c r="E80" s="6">
        <v>175000000</v>
      </c>
      <c r="F80" s="10">
        <v>117027503</v>
      </c>
      <c r="G80" s="13">
        <v>334201140</v>
      </c>
      <c r="H80" s="13">
        <v>545965784</v>
      </c>
      <c r="I80" s="13">
        <v>880166924</v>
      </c>
      <c r="J80" s="13">
        <f t="shared" si="3"/>
        <v>705166924</v>
      </c>
      <c r="K80" s="16">
        <v>42921</v>
      </c>
      <c r="L80" s="5" t="s">
        <v>1172</v>
      </c>
      <c r="M80" s="5" t="s">
        <v>87</v>
      </c>
      <c r="N80" s="33">
        <f t="shared" si="2"/>
        <v>2.2166666666666668</v>
      </c>
      <c r="O80" s="18" t="s">
        <v>8</v>
      </c>
      <c r="Q80" s="4">
        <f>movies[[#This Row],[PROFIT]]/movies[[#This Row],[Budget ($)]]</f>
        <v>4.0295252799999997</v>
      </c>
    </row>
    <row r="81" spans="1:17" x14ac:dyDescent="0.3">
      <c r="A81" s="17">
        <v>80</v>
      </c>
      <c r="B81" s="5" t="s">
        <v>144</v>
      </c>
      <c r="C81" s="8">
        <v>2012</v>
      </c>
      <c r="D81" s="5" t="s">
        <v>6</v>
      </c>
      <c r="E81" s="6">
        <v>95000000</v>
      </c>
      <c r="F81" s="10">
        <v>46629259</v>
      </c>
      <c r="G81" s="13">
        <v>161321843</v>
      </c>
      <c r="H81" s="13">
        <v>715922939</v>
      </c>
      <c r="I81" s="13">
        <v>877244782</v>
      </c>
      <c r="J81" s="13">
        <f t="shared" si="3"/>
        <v>782244782</v>
      </c>
      <c r="K81" s="16">
        <v>41087</v>
      </c>
      <c r="L81" s="5" t="s">
        <v>1196</v>
      </c>
      <c r="M81" s="5" t="s">
        <v>106</v>
      </c>
      <c r="N81" s="33">
        <f t="shared" si="2"/>
        <v>1.4666666666666668</v>
      </c>
      <c r="O81" s="18" t="s">
        <v>27</v>
      </c>
      <c r="Q81" s="4">
        <f>movies[[#This Row],[PROFIT]]/movies[[#This Row],[Budget ($)]]</f>
        <v>8.2341555999999994</v>
      </c>
    </row>
    <row r="82" spans="1:17" x14ac:dyDescent="0.3">
      <c r="A82" s="17">
        <v>81</v>
      </c>
      <c r="B82" s="5" t="s">
        <v>145</v>
      </c>
      <c r="C82" s="8">
        <v>2016</v>
      </c>
      <c r="D82" s="5" t="s">
        <v>36</v>
      </c>
      <c r="E82" s="6">
        <v>250000000</v>
      </c>
      <c r="F82" s="10">
        <v>166007347</v>
      </c>
      <c r="G82" s="13">
        <v>330360194</v>
      </c>
      <c r="H82" s="13">
        <v>543277334</v>
      </c>
      <c r="I82" s="13">
        <v>873637528</v>
      </c>
      <c r="J82" s="13">
        <f t="shared" si="3"/>
        <v>623637528</v>
      </c>
      <c r="K82" s="16">
        <v>42452</v>
      </c>
      <c r="L82" s="5" t="s">
        <v>1172</v>
      </c>
      <c r="M82" s="5" t="s">
        <v>85</v>
      </c>
      <c r="N82" s="33">
        <f t="shared" si="2"/>
        <v>2.5166666666666666</v>
      </c>
      <c r="O82" s="18" t="s">
        <v>8</v>
      </c>
      <c r="Q82" s="4">
        <f>movies[[#This Row],[PROFIT]]/movies[[#This Row],[Budget ($)]]</f>
        <v>2.4945501120000002</v>
      </c>
    </row>
    <row r="83" spans="1:17" x14ac:dyDescent="0.3">
      <c r="A83" s="17">
        <v>82</v>
      </c>
      <c r="B83" s="5" t="s">
        <v>146</v>
      </c>
      <c r="C83" s="8">
        <v>2017</v>
      </c>
      <c r="D83" s="5" t="s">
        <v>147</v>
      </c>
      <c r="E83" s="6">
        <v>30100000</v>
      </c>
      <c r="F83" s="10">
        <v>219022</v>
      </c>
      <c r="G83" s="13">
        <v>2721100</v>
      </c>
      <c r="H83" s="13">
        <v>867604339</v>
      </c>
      <c r="I83" s="13">
        <v>870325439</v>
      </c>
      <c r="J83" s="13">
        <f t="shared" si="3"/>
        <v>840225439</v>
      </c>
      <c r="K83" s="16">
        <v>42943</v>
      </c>
      <c r="L83" s="5" t="s">
        <v>1199</v>
      </c>
      <c r="M83" s="5" t="s">
        <v>66</v>
      </c>
      <c r="N83" s="33">
        <f t="shared" si="2"/>
        <v>2.0499999999999998</v>
      </c>
      <c r="O83" s="18" t="s">
        <v>8</v>
      </c>
      <c r="Q83" s="4">
        <f>movies[[#This Row],[PROFIT]]/movies[[#This Row],[Budget ($)]]</f>
        <v>27.914466411960134</v>
      </c>
    </row>
    <row r="84" spans="1:17" x14ac:dyDescent="0.3">
      <c r="A84" s="17">
        <v>83</v>
      </c>
      <c r="B84" s="5" t="s">
        <v>148</v>
      </c>
      <c r="C84" s="8">
        <v>2005</v>
      </c>
      <c r="D84" s="5" t="s">
        <v>6</v>
      </c>
      <c r="E84" s="6">
        <v>113000000</v>
      </c>
      <c r="F84" s="10">
        <v>108435841</v>
      </c>
      <c r="G84" s="13">
        <v>380270577</v>
      </c>
      <c r="H84" s="13">
        <v>488119983</v>
      </c>
      <c r="I84" s="13">
        <v>868390560</v>
      </c>
      <c r="J84" s="13">
        <f t="shared" si="3"/>
        <v>755390560</v>
      </c>
      <c r="K84" s="16">
        <v>38490</v>
      </c>
      <c r="L84" s="5" t="s">
        <v>1169</v>
      </c>
      <c r="M84" s="5" t="s">
        <v>149</v>
      </c>
      <c r="N84" s="33">
        <f t="shared" si="2"/>
        <v>2.3333333333333335</v>
      </c>
      <c r="O84" s="18" t="s">
        <v>8</v>
      </c>
      <c r="Q84" s="4">
        <f>movies[[#This Row],[PROFIT]]/movies[[#This Row],[Budget ($)]]</f>
        <v>6.6848722123893802</v>
      </c>
    </row>
    <row r="85" spans="1:17" x14ac:dyDescent="0.3">
      <c r="A85" s="17">
        <v>84</v>
      </c>
      <c r="B85" s="5" t="s">
        <v>150</v>
      </c>
      <c r="C85" s="8">
        <v>2013</v>
      </c>
      <c r="D85" s="5" t="s">
        <v>151</v>
      </c>
      <c r="E85" s="6">
        <v>130000000</v>
      </c>
      <c r="F85" s="10">
        <v>158074286</v>
      </c>
      <c r="G85" s="13">
        <v>424668047</v>
      </c>
      <c r="H85" s="13">
        <v>440343699</v>
      </c>
      <c r="I85" s="13">
        <v>865011746</v>
      </c>
      <c r="J85" s="13">
        <f t="shared" si="3"/>
        <v>735011746</v>
      </c>
      <c r="K85" s="16">
        <v>41593</v>
      </c>
      <c r="L85" s="5" t="s">
        <v>1183</v>
      </c>
      <c r="M85" s="5" t="s">
        <v>152</v>
      </c>
      <c r="N85" s="33">
        <f t="shared" si="2"/>
        <v>2.4333333333333336</v>
      </c>
      <c r="O85" s="18" t="s">
        <v>8</v>
      </c>
      <c r="Q85" s="4">
        <f>movies[[#This Row],[PROFIT]]/movies[[#This Row],[Budget ($)]]</f>
        <v>5.6539365076923076</v>
      </c>
    </row>
    <row r="86" spans="1:17" x14ac:dyDescent="0.3">
      <c r="A86" s="17">
        <v>85</v>
      </c>
      <c r="B86" s="5" t="s">
        <v>153</v>
      </c>
      <c r="C86" s="8">
        <v>2017</v>
      </c>
      <c r="D86" s="5" t="s">
        <v>10</v>
      </c>
      <c r="E86" s="6">
        <v>200000000</v>
      </c>
      <c r="F86" s="10">
        <v>146510104</v>
      </c>
      <c r="G86" s="13">
        <v>389813101</v>
      </c>
      <c r="H86" s="13">
        <v>473942950</v>
      </c>
      <c r="I86" s="13">
        <v>863756051</v>
      </c>
      <c r="J86" s="13">
        <f t="shared" si="3"/>
        <v>663756051</v>
      </c>
      <c r="K86" s="16">
        <v>42850</v>
      </c>
      <c r="L86" s="5" t="s">
        <v>1182</v>
      </c>
      <c r="M86" s="5" t="s">
        <v>52</v>
      </c>
      <c r="N86" s="33">
        <f t="shared" si="2"/>
        <v>2.2666666666666666</v>
      </c>
      <c r="O86" s="18" t="s">
        <v>8</v>
      </c>
      <c r="Q86" s="4">
        <f>movies[[#This Row],[PROFIT]]/movies[[#This Row],[Budget ($)]]</f>
        <v>3.3187802550000001</v>
      </c>
    </row>
    <row r="87" spans="1:17" x14ac:dyDescent="0.3">
      <c r="A87" s="17">
        <v>86</v>
      </c>
      <c r="B87" s="5" t="s">
        <v>154</v>
      </c>
      <c r="C87" s="8">
        <v>2022</v>
      </c>
      <c r="D87" s="5" t="s">
        <v>10</v>
      </c>
      <c r="E87" s="6"/>
      <c r="F87" s="10">
        <v>181339761</v>
      </c>
      <c r="G87" s="13">
        <v>453829060</v>
      </c>
      <c r="H87" s="13">
        <v>405379776</v>
      </c>
      <c r="I87" s="13">
        <v>859208836</v>
      </c>
      <c r="J87" s="13"/>
      <c r="K87" s="16">
        <v>42850</v>
      </c>
      <c r="L87" s="5" t="s">
        <v>1182</v>
      </c>
      <c r="M87" s="5" t="s">
        <v>52</v>
      </c>
      <c r="N87" s="33">
        <f t="shared" si="2"/>
        <v>2.2666666666666666</v>
      </c>
      <c r="O87" s="18" t="s">
        <v>8</v>
      </c>
      <c r="Q87" s="4" t="e">
        <f>movies[[#This Row],[PROFIT]]/movies[[#This Row],[Budget ($)]]</f>
        <v>#DIV/0!</v>
      </c>
    </row>
    <row r="88" spans="1:17" x14ac:dyDescent="0.3">
      <c r="A88" s="17">
        <v>87</v>
      </c>
      <c r="B88" s="5" t="s">
        <v>155</v>
      </c>
      <c r="C88" s="8">
        <v>2015</v>
      </c>
      <c r="D88" s="5" t="s">
        <v>10</v>
      </c>
      <c r="E88" s="6">
        <v>175000000</v>
      </c>
      <c r="F88" s="10">
        <v>90440272</v>
      </c>
      <c r="G88" s="13">
        <v>356921711</v>
      </c>
      <c r="H88" s="13">
        <v>501926308</v>
      </c>
      <c r="I88" s="13">
        <v>858848019</v>
      </c>
      <c r="J88" s="13">
        <f t="shared" si="3"/>
        <v>683848019</v>
      </c>
      <c r="K88" s="16">
        <v>42165</v>
      </c>
      <c r="L88" s="5" t="s">
        <v>1200</v>
      </c>
      <c r="M88" s="5" t="s">
        <v>156</v>
      </c>
      <c r="N88" s="33">
        <f t="shared" si="2"/>
        <v>1.5833333333333335</v>
      </c>
      <c r="O88" s="18" t="s">
        <v>27</v>
      </c>
      <c r="Q88" s="4">
        <f>movies[[#This Row],[PROFIT]]/movies[[#This Row],[Budget ($)]]</f>
        <v>3.9077029657142859</v>
      </c>
    </row>
    <row r="89" spans="1:17" x14ac:dyDescent="0.3">
      <c r="A89" s="17">
        <v>88</v>
      </c>
      <c r="B89" s="5" t="s">
        <v>157</v>
      </c>
      <c r="C89" s="8">
        <v>2018</v>
      </c>
      <c r="D89" s="5" t="s">
        <v>21</v>
      </c>
      <c r="E89" s="6">
        <v>100000000</v>
      </c>
      <c r="F89" s="10">
        <v>80255756</v>
      </c>
      <c r="G89" s="13">
        <v>213515506</v>
      </c>
      <c r="H89" s="13">
        <v>642569645</v>
      </c>
      <c r="I89" s="13">
        <v>856085151</v>
      </c>
      <c r="J89" s="13">
        <f t="shared" si="3"/>
        <v>756085151</v>
      </c>
      <c r="K89" s="16">
        <v>43376</v>
      </c>
      <c r="L89" s="5" t="s">
        <v>1172</v>
      </c>
      <c r="M89" s="5" t="s">
        <v>158</v>
      </c>
      <c r="N89" s="33">
        <f t="shared" si="2"/>
        <v>1.8666666666666667</v>
      </c>
      <c r="O89" s="18" t="s">
        <v>8</v>
      </c>
      <c r="Q89" s="4">
        <f>movies[[#This Row],[PROFIT]]/movies[[#This Row],[Budget ($)]]</f>
        <v>7.56085151</v>
      </c>
    </row>
    <row r="90" spans="1:17" x14ac:dyDescent="0.3">
      <c r="A90" s="17">
        <v>89</v>
      </c>
      <c r="B90" s="5" t="s">
        <v>159</v>
      </c>
      <c r="C90" s="8">
        <v>2017</v>
      </c>
      <c r="D90" s="5" t="s">
        <v>10</v>
      </c>
      <c r="E90" s="6">
        <v>180000000</v>
      </c>
      <c r="F90" s="10">
        <v>122744989</v>
      </c>
      <c r="G90" s="13">
        <v>315058289</v>
      </c>
      <c r="H90" s="13">
        <v>540243517</v>
      </c>
      <c r="I90" s="13">
        <v>855301806</v>
      </c>
      <c r="J90" s="13">
        <f t="shared" si="3"/>
        <v>675301806</v>
      </c>
      <c r="K90" s="16">
        <v>43032</v>
      </c>
      <c r="L90" s="5" t="s">
        <v>1201</v>
      </c>
      <c r="M90" s="5" t="s">
        <v>54</v>
      </c>
      <c r="N90" s="33">
        <f t="shared" si="2"/>
        <v>2.1666666666666665</v>
      </c>
      <c r="O90" s="18" t="s">
        <v>8</v>
      </c>
      <c r="Q90" s="4">
        <f>movies[[#This Row],[PROFIT]]/movies[[#This Row],[Budget ($)]]</f>
        <v>3.7516767</v>
      </c>
    </row>
    <row r="91" spans="1:17" x14ac:dyDescent="0.3">
      <c r="A91" s="17">
        <v>90</v>
      </c>
      <c r="B91" s="5" t="s">
        <v>160</v>
      </c>
      <c r="C91" s="8">
        <v>2012</v>
      </c>
      <c r="D91" s="5" t="s">
        <v>151</v>
      </c>
      <c r="E91" s="6">
        <v>120000000</v>
      </c>
      <c r="F91" s="10">
        <v>141067634</v>
      </c>
      <c r="G91" s="13">
        <v>292324737</v>
      </c>
      <c r="H91" s="13">
        <v>556269211</v>
      </c>
      <c r="I91" s="13">
        <v>848593948</v>
      </c>
      <c r="J91" s="13">
        <f t="shared" si="3"/>
        <v>728593948</v>
      </c>
      <c r="K91" s="16">
        <v>41227</v>
      </c>
      <c r="L91" s="5" t="s">
        <v>1202</v>
      </c>
      <c r="M91" s="5" t="s">
        <v>161</v>
      </c>
      <c r="N91" s="33">
        <f t="shared" si="2"/>
        <v>1.9166666666666665</v>
      </c>
      <c r="O91" s="18" t="s">
        <v>8</v>
      </c>
      <c r="Q91" s="4">
        <f>movies[[#This Row],[PROFIT]]/movies[[#This Row],[Budget ($)]]</f>
        <v>6.0716162333333337</v>
      </c>
    </row>
    <row r="92" spans="1:17" x14ac:dyDescent="0.3">
      <c r="A92" s="17">
        <v>91</v>
      </c>
      <c r="B92" s="5" t="s">
        <v>162</v>
      </c>
      <c r="C92" s="8">
        <v>2023</v>
      </c>
      <c r="D92" s="5" t="s">
        <v>10</v>
      </c>
      <c r="E92" s="6"/>
      <c r="F92" s="10">
        <v>118414021</v>
      </c>
      <c r="G92" s="13">
        <v>358995815</v>
      </c>
      <c r="H92" s="13">
        <v>486559962</v>
      </c>
      <c r="I92" s="13">
        <v>845555777</v>
      </c>
      <c r="J92" s="13"/>
      <c r="K92" s="16">
        <v>41227</v>
      </c>
      <c r="L92" s="5" t="s">
        <v>1202</v>
      </c>
      <c r="M92" s="5" t="s">
        <v>161</v>
      </c>
      <c r="N92" s="33">
        <f t="shared" si="2"/>
        <v>1.9166666666666665</v>
      </c>
      <c r="O92" s="18" t="s">
        <v>8</v>
      </c>
      <c r="Q92" s="4" t="e">
        <f>movies[[#This Row],[PROFIT]]/movies[[#This Row],[Budget ($)]]</f>
        <v>#DIV/0!</v>
      </c>
    </row>
    <row r="93" spans="1:17" x14ac:dyDescent="0.3">
      <c r="A93" s="17">
        <v>92</v>
      </c>
      <c r="B93" s="5" t="s">
        <v>163</v>
      </c>
      <c r="C93" s="8">
        <v>2010</v>
      </c>
      <c r="D93" s="5" t="s">
        <v>36</v>
      </c>
      <c r="E93" s="6">
        <v>160000000</v>
      </c>
      <c r="F93" s="10">
        <v>62785337</v>
      </c>
      <c r="G93" s="13">
        <v>292587330</v>
      </c>
      <c r="H93" s="13">
        <v>546443300</v>
      </c>
      <c r="I93" s="13">
        <v>839030630</v>
      </c>
      <c r="J93" s="13">
        <f t="shared" si="3"/>
        <v>679030630</v>
      </c>
      <c r="K93" s="16">
        <v>40374</v>
      </c>
      <c r="L93" s="5" t="s">
        <v>1183</v>
      </c>
      <c r="M93" s="5" t="s">
        <v>142</v>
      </c>
      <c r="N93" s="33">
        <f t="shared" si="2"/>
        <v>2.4666666666666668</v>
      </c>
      <c r="O93" s="18" t="s">
        <v>8</v>
      </c>
      <c r="Q93" s="4">
        <f>movies[[#This Row],[PROFIT]]/movies[[#This Row],[Budget ($)]]</f>
        <v>4.2439414375000002</v>
      </c>
    </row>
    <row r="94" spans="1:17" x14ac:dyDescent="0.3">
      <c r="A94" s="17">
        <v>93</v>
      </c>
      <c r="B94" s="5" t="s">
        <v>164</v>
      </c>
      <c r="C94" s="8">
        <v>2009</v>
      </c>
      <c r="D94" s="5" t="s">
        <v>68</v>
      </c>
      <c r="E94" s="6">
        <v>200000000</v>
      </c>
      <c r="F94" s="10">
        <v>108966307</v>
      </c>
      <c r="G94" s="13">
        <v>402111870</v>
      </c>
      <c r="H94" s="13">
        <v>434191823</v>
      </c>
      <c r="I94" s="13">
        <v>836303693</v>
      </c>
      <c r="J94" s="13">
        <f t="shared" si="3"/>
        <v>636303693</v>
      </c>
      <c r="K94" s="16">
        <v>39983</v>
      </c>
      <c r="L94" s="5" t="s">
        <v>1172</v>
      </c>
      <c r="M94" s="5" t="s">
        <v>165</v>
      </c>
      <c r="N94" s="33">
        <f t="shared" si="2"/>
        <v>2.4833333333333334</v>
      </c>
      <c r="O94" s="18" t="s">
        <v>8</v>
      </c>
      <c r="Q94" s="4">
        <f>movies[[#This Row],[PROFIT]]/movies[[#This Row],[Budget ($)]]</f>
        <v>3.1815184649999999</v>
      </c>
    </row>
    <row r="95" spans="1:17" x14ac:dyDescent="0.3">
      <c r="A95" s="17">
        <v>94</v>
      </c>
      <c r="B95" s="5" t="s">
        <v>166</v>
      </c>
      <c r="C95" s="8">
        <v>2002</v>
      </c>
      <c r="D95" s="5" t="s">
        <v>21</v>
      </c>
      <c r="E95" s="6">
        <v>139000000</v>
      </c>
      <c r="F95" s="10">
        <v>114844116</v>
      </c>
      <c r="G95" s="13">
        <v>407022860</v>
      </c>
      <c r="H95" s="13">
        <v>418002176</v>
      </c>
      <c r="I95" s="13">
        <v>825025036</v>
      </c>
      <c r="J95" s="13">
        <f t="shared" si="3"/>
        <v>686025036</v>
      </c>
      <c r="K95" s="16">
        <v>37379</v>
      </c>
      <c r="L95" s="5" t="s">
        <v>1172</v>
      </c>
      <c r="M95" s="5" t="s">
        <v>167</v>
      </c>
      <c r="N95" s="33">
        <f t="shared" si="2"/>
        <v>2.0166666666666666</v>
      </c>
      <c r="O95" s="18" t="s">
        <v>8</v>
      </c>
      <c r="Q95" s="4">
        <f>movies[[#This Row],[PROFIT]]/movies[[#This Row],[Budget ($)]]</f>
        <v>4.9354319136690643</v>
      </c>
    </row>
    <row r="96" spans="1:17" x14ac:dyDescent="0.3">
      <c r="A96" s="17">
        <v>95</v>
      </c>
      <c r="B96" s="5" t="s">
        <v>168</v>
      </c>
      <c r="C96" s="8">
        <v>2017</v>
      </c>
      <c r="D96" s="5" t="s">
        <v>36</v>
      </c>
      <c r="E96" s="6">
        <v>149000000</v>
      </c>
      <c r="F96" s="10">
        <v>103251471</v>
      </c>
      <c r="G96" s="13">
        <v>412845172</v>
      </c>
      <c r="H96" s="13">
        <v>410009114</v>
      </c>
      <c r="I96" s="13">
        <v>822854286</v>
      </c>
      <c r="J96" s="13">
        <f t="shared" si="3"/>
        <v>673854286</v>
      </c>
      <c r="K96" s="16">
        <v>42885</v>
      </c>
      <c r="L96" s="5" t="s">
        <v>1203</v>
      </c>
      <c r="M96" s="5" t="s">
        <v>38</v>
      </c>
      <c r="N96" s="33">
        <f t="shared" si="2"/>
        <v>2.35</v>
      </c>
      <c r="O96" s="18" t="s">
        <v>8</v>
      </c>
      <c r="Q96" s="4">
        <f>movies[[#This Row],[PROFIT]]/movies[[#This Row],[Budget ($)]]</f>
        <v>4.5225119865771815</v>
      </c>
    </row>
    <row r="97" spans="1:17" x14ac:dyDescent="0.3">
      <c r="A97" s="17">
        <v>96</v>
      </c>
      <c r="B97" s="5" t="s">
        <v>169</v>
      </c>
      <c r="C97" s="8">
        <v>2021</v>
      </c>
      <c r="D97" s="5" t="s">
        <v>333</v>
      </c>
      <c r="E97" s="6">
        <v>149000000</v>
      </c>
      <c r="F97" s="10"/>
      <c r="G97" s="13">
        <v>822009764</v>
      </c>
      <c r="H97" s="13">
        <v>822009764</v>
      </c>
      <c r="I97" s="13">
        <v>822854286</v>
      </c>
      <c r="J97" s="13">
        <f t="shared" si="3"/>
        <v>673854286</v>
      </c>
      <c r="K97" s="16">
        <v>42885</v>
      </c>
      <c r="L97" s="5" t="s">
        <v>1203</v>
      </c>
      <c r="M97" s="5" t="s">
        <v>38</v>
      </c>
      <c r="N97" s="33">
        <f t="shared" si="2"/>
        <v>2.35</v>
      </c>
      <c r="O97" s="18" t="s">
        <v>8</v>
      </c>
      <c r="Q97" s="4">
        <f>movies[[#This Row],[PROFIT]]/movies[[#This Row],[Budget ($)]]</f>
        <v>4.5225119865771815</v>
      </c>
    </row>
    <row r="98" spans="1:17" x14ac:dyDescent="0.3">
      <c r="A98" s="17">
        <v>97</v>
      </c>
      <c r="B98" s="5" t="s">
        <v>170</v>
      </c>
      <c r="C98" s="8">
        <v>1996</v>
      </c>
      <c r="D98" s="5" t="s">
        <v>6</v>
      </c>
      <c r="E98" s="6">
        <v>75000000</v>
      </c>
      <c r="F98" s="10">
        <v>50228264</v>
      </c>
      <c r="G98" s="13">
        <v>306169268</v>
      </c>
      <c r="H98" s="13">
        <v>511231623</v>
      </c>
      <c r="I98" s="13">
        <v>817400891</v>
      </c>
      <c r="J98" s="13">
        <f t="shared" si="3"/>
        <v>742400891</v>
      </c>
      <c r="K98" s="16">
        <v>35249</v>
      </c>
      <c r="L98" s="5" t="s">
        <v>1172</v>
      </c>
      <c r="M98" s="5" t="s">
        <v>171</v>
      </c>
      <c r="N98" s="33">
        <f t="shared" si="2"/>
        <v>2.4166666666666665</v>
      </c>
      <c r="O98" s="18" t="s">
        <v>8</v>
      </c>
      <c r="Q98" s="4">
        <f>movies[[#This Row],[PROFIT]]/movies[[#This Row],[Budget ($)]]</f>
        <v>9.898678546666666</v>
      </c>
    </row>
    <row r="99" spans="1:17" x14ac:dyDescent="0.3">
      <c r="A99" s="17">
        <v>98</v>
      </c>
      <c r="B99" s="5" t="s">
        <v>172</v>
      </c>
      <c r="C99" s="8">
        <v>2017</v>
      </c>
      <c r="D99" s="5" t="s">
        <v>10</v>
      </c>
      <c r="E99" s="6"/>
      <c r="F99" s="10">
        <v>50802605</v>
      </c>
      <c r="G99" s="13">
        <v>210460015</v>
      </c>
      <c r="H99" s="13">
        <v>603877039</v>
      </c>
      <c r="I99" s="13">
        <v>814337054</v>
      </c>
      <c r="J99" s="13"/>
      <c r="K99" s="16">
        <v>35249</v>
      </c>
      <c r="L99" s="5" t="s">
        <v>1172</v>
      </c>
      <c r="M99" s="5" t="s">
        <v>171</v>
      </c>
      <c r="N99" s="33">
        <f t="shared" si="2"/>
        <v>2.4166666666666665</v>
      </c>
      <c r="O99" s="18" t="s">
        <v>8</v>
      </c>
      <c r="Q99" s="4" t="e">
        <f>movies[[#This Row],[PROFIT]]/movies[[#This Row],[Budget ($)]]</f>
        <v>#DIV/0!</v>
      </c>
    </row>
    <row r="100" spans="1:17" x14ac:dyDescent="0.3">
      <c r="A100" s="17">
        <v>99</v>
      </c>
      <c r="B100" s="5" t="s">
        <v>173</v>
      </c>
      <c r="C100" s="8">
        <v>2016</v>
      </c>
      <c r="D100" s="5" t="s">
        <v>36</v>
      </c>
      <c r="E100" s="6">
        <v>180000000</v>
      </c>
      <c r="F100" s="10">
        <v>74403387</v>
      </c>
      <c r="G100" s="13">
        <v>234037575</v>
      </c>
      <c r="H100" s="13">
        <v>580006426</v>
      </c>
      <c r="I100" s="13">
        <v>814044001</v>
      </c>
      <c r="J100" s="13">
        <f t="shared" si="3"/>
        <v>634044001</v>
      </c>
      <c r="K100" s="16">
        <v>42690</v>
      </c>
      <c r="L100" s="5" t="s">
        <v>1190</v>
      </c>
      <c r="M100" s="5" t="s">
        <v>174</v>
      </c>
      <c r="N100" s="33">
        <f t="shared" si="2"/>
        <v>2.2000000000000002</v>
      </c>
      <c r="O100" s="18" t="s">
        <v>8</v>
      </c>
      <c r="Q100" s="4">
        <f>movies[[#This Row],[PROFIT]]/movies[[#This Row],[Budget ($)]]</f>
        <v>3.5224666722222224</v>
      </c>
    </row>
    <row r="101" spans="1:17" x14ac:dyDescent="0.3">
      <c r="A101" s="17">
        <v>100</v>
      </c>
      <c r="B101" s="5" t="s">
        <v>175</v>
      </c>
      <c r="C101" s="8">
        <v>2007</v>
      </c>
      <c r="D101" s="5" t="s">
        <v>68</v>
      </c>
      <c r="E101" s="6">
        <v>160000000</v>
      </c>
      <c r="F101" s="10">
        <v>121629270</v>
      </c>
      <c r="G101" s="13">
        <v>322719944</v>
      </c>
      <c r="H101" s="13">
        <v>490647436</v>
      </c>
      <c r="I101" s="13">
        <v>813367380</v>
      </c>
      <c r="J101" s="13">
        <f t="shared" si="3"/>
        <v>653367380</v>
      </c>
      <c r="K101" s="16">
        <v>39219</v>
      </c>
      <c r="L101" s="5" t="s">
        <v>1197</v>
      </c>
      <c r="M101" s="5" t="s">
        <v>123</v>
      </c>
      <c r="N101" s="33">
        <f t="shared" si="2"/>
        <v>1.55</v>
      </c>
      <c r="O101" s="18" t="s">
        <v>27</v>
      </c>
      <c r="Q101" s="4">
        <f>movies[[#This Row],[PROFIT]]/movies[[#This Row],[Budget ($)]]</f>
        <v>4.0835461249999998</v>
      </c>
    </row>
    <row r="102" spans="1:17" x14ac:dyDescent="0.3">
      <c r="A102" s="17">
        <v>101</v>
      </c>
      <c r="B102" s="5" t="s">
        <v>176</v>
      </c>
      <c r="C102" s="8">
        <v>2019</v>
      </c>
      <c r="D102" s="5" t="s">
        <v>21</v>
      </c>
      <c r="E102" s="6">
        <v>125000000</v>
      </c>
      <c r="F102" s="10">
        <v>59251543</v>
      </c>
      <c r="G102" s="13">
        <v>320314960</v>
      </c>
      <c r="H102" s="13">
        <v>481378969</v>
      </c>
      <c r="I102" s="13">
        <v>801693929</v>
      </c>
      <c r="J102" s="13">
        <f t="shared" si="3"/>
        <v>676693929</v>
      </c>
      <c r="K102" s="16">
        <v>43803</v>
      </c>
      <c r="L102" s="5" t="s">
        <v>1192</v>
      </c>
      <c r="M102" s="5" t="s">
        <v>66</v>
      </c>
      <c r="N102" s="33">
        <f t="shared" si="2"/>
        <v>2.0499999999999998</v>
      </c>
      <c r="O102" s="18" t="s">
        <v>8</v>
      </c>
      <c r="Q102" s="4">
        <f>movies[[#This Row],[PROFIT]]/movies[[#This Row],[Budget ($)]]</f>
        <v>5.4135514320000002</v>
      </c>
    </row>
    <row r="103" spans="1:17" x14ac:dyDescent="0.3">
      <c r="A103" s="17">
        <v>102</v>
      </c>
      <c r="B103" s="5" t="s">
        <v>177</v>
      </c>
      <c r="C103" s="8">
        <v>2004</v>
      </c>
      <c r="D103" s="5" t="s">
        <v>36</v>
      </c>
      <c r="E103" s="6">
        <v>130000000</v>
      </c>
      <c r="F103" s="10">
        <v>93687367</v>
      </c>
      <c r="G103" s="13">
        <v>250105651</v>
      </c>
      <c r="H103" s="13">
        <v>547752679</v>
      </c>
      <c r="I103" s="13">
        <v>797858331</v>
      </c>
      <c r="J103" s="13">
        <f t="shared" si="3"/>
        <v>667858331</v>
      </c>
      <c r="K103" s="16">
        <v>38140</v>
      </c>
      <c r="L103" s="5" t="s">
        <v>1189</v>
      </c>
      <c r="M103" s="5" t="s">
        <v>178</v>
      </c>
      <c r="N103" s="33">
        <f t="shared" si="2"/>
        <v>2.3666666666666667</v>
      </c>
      <c r="O103" s="18" t="s">
        <v>27</v>
      </c>
      <c r="Q103" s="4">
        <f>movies[[#This Row],[PROFIT]]/movies[[#This Row],[Budget ($)]]</f>
        <v>5.1373717769230769</v>
      </c>
    </row>
    <row r="104" spans="1:17" x14ac:dyDescent="0.3">
      <c r="A104" s="17">
        <v>103</v>
      </c>
      <c r="B104" s="5" t="s">
        <v>179</v>
      </c>
      <c r="C104" s="8">
        <v>2017</v>
      </c>
      <c r="D104" s="5" t="s">
        <v>10</v>
      </c>
      <c r="E104" s="6">
        <v>230000000</v>
      </c>
      <c r="F104" s="10">
        <v>62983253</v>
      </c>
      <c r="G104" s="13">
        <v>172558876</v>
      </c>
      <c r="H104" s="13">
        <v>623363422</v>
      </c>
      <c r="I104" s="13">
        <v>795922298</v>
      </c>
      <c r="J104" s="13">
        <f t="shared" si="3"/>
        <v>565922298</v>
      </c>
      <c r="K104" s="16">
        <v>42879</v>
      </c>
      <c r="L104" s="5" t="s">
        <v>1187</v>
      </c>
      <c r="M104" s="5" t="s">
        <v>49</v>
      </c>
      <c r="N104" s="33">
        <f t="shared" si="2"/>
        <v>2.15</v>
      </c>
      <c r="O104" s="18" t="s">
        <v>8</v>
      </c>
      <c r="Q104" s="4">
        <f>movies[[#This Row],[PROFIT]]/movies[[#This Row],[Budget ($)]]</f>
        <v>2.4605317304347825</v>
      </c>
    </row>
    <row r="105" spans="1:17" x14ac:dyDescent="0.3">
      <c r="A105" s="17">
        <v>104</v>
      </c>
      <c r="B105" s="5" t="s">
        <v>180</v>
      </c>
      <c r="C105" s="8">
        <v>1982</v>
      </c>
      <c r="D105" s="5" t="s">
        <v>23</v>
      </c>
      <c r="E105" s="6">
        <v>10500000</v>
      </c>
      <c r="F105" s="10">
        <v>11835389</v>
      </c>
      <c r="G105" s="13">
        <v>437141279</v>
      </c>
      <c r="H105" s="13">
        <v>304203888</v>
      </c>
      <c r="I105" s="13">
        <v>792910554</v>
      </c>
      <c r="J105" s="13">
        <f t="shared" si="3"/>
        <v>782410554</v>
      </c>
      <c r="K105" s="16">
        <v>30113</v>
      </c>
      <c r="L105" s="5" t="s">
        <v>1204</v>
      </c>
      <c r="M105" s="5" t="s">
        <v>161</v>
      </c>
      <c r="N105" s="33">
        <f t="shared" si="2"/>
        <v>1.9166666666666665</v>
      </c>
      <c r="O105" s="18" t="s">
        <v>27</v>
      </c>
      <c r="Q105" s="4">
        <f>movies[[#This Row],[PROFIT]]/movies[[#This Row],[Budget ($)]]</f>
        <v>74.515290857142858</v>
      </c>
    </row>
    <row r="106" spans="1:17" x14ac:dyDescent="0.3">
      <c r="A106" s="17">
        <v>105</v>
      </c>
      <c r="B106" s="5" t="s">
        <v>181</v>
      </c>
      <c r="C106" s="8">
        <v>2018</v>
      </c>
      <c r="D106" s="5" t="s">
        <v>15</v>
      </c>
      <c r="E106" s="6">
        <v>178000000</v>
      </c>
      <c r="F106" s="10">
        <v>61236534</v>
      </c>
      <c r="G106" s="13">
        <v>220159104</v>
      </c>
      <c r="H106" s="13">
        <v>571498294</v>
      </c>
      <c r="I106" s="13">
        <v>791657398</v>
      </c>
      <c r="J106" s="13">
        <f t="shared" si="3"/>
        <v>613657398</v>
      </c>
      <c r="K106" s="16">
        <v>43306</v>
      </c>
      <c r="L106" s="5" t="s">
        <v>1181</v>
      </c>
      <c r="M106" s="5" t="s">
        <v>58</v>
      </c>
      <c r="N106" s="33">
        <f t="shared" si="2"/>
        <v>2.4500000000000002</v>
      </c>
      <c r="O106" s="18" t="s">
        <v>8</v>
      </c>
      <c r="Q106" s="4">
        <f>movies[[#This Row],[PROFIT]]/movies[[#This Row],[Budget ($)]]</f>
        <v>3.4475134719101121</v>
      </c>
    </row>
    <row r="107" spans="1:17" x14ac:dyDescent="0.3">
      <c r="A107" s="17">
        <v>106</v>
      </c>
      <c r="B107" s="5" t="s">
        <v>1149</v>
      </c>
      <c r="C107" s="8">
        <v>2009</v>
      </c>
      <c r="D107" s="5" t="s">
        <v>21</v>
      </c>
      <c r="E107" s="6">
        <v>200000000</v>
      </c>
      <c r="F107" s="10">
        <v>65237614</v>
      </c>
      <c r="G107" s="13">
        <v>166112167</v>
      </c>
      <c r="H107" s="13">
        <v>625105659</v>
      </c>
      <c r="I107" s="13">
        <v>791217826</v>
      </c>
      <c r="J107" s="13">
        <f t="shared" si="3"/>
        <v>591217826</v>
      </c>
      <c r="K107" s="16">
        <v>40128</v>
      </c>
      <c r="L107" s="5" t="s">
        <v>1172</v>
      </c>
      <c r="M107" s="5" t="s">
        <v>182</v>
      </c>
      <c r="N107" s="33">
        <f t="shared" si="2"/>
        <v>2.6333333333333333</v>
      </c>
      <c r="O107" s="18" t="s">
        <v>8</v>
      </c>
      <c r="Q107" s="4">
        <f>movies[[#This Row],[PROFIT]]/movies[[#This Row],[Budget ($)]]</f>
        <v>2.9560891300000001</v>
      </c>
    </row>
    <row r="108" spans="1:17" x14ac:dyDescent="0.3">
      <c r="A108" s="17">
        <v>107</v>
      </c>
      <c r="B108" s="5" t="s">
        <v>183</v>
      </c>
      <c r="C108" s="8">
        <v>2008</v>
      </c>
      <c r="D108" s="5" t="s">
        <v>15</v>
      </c>
      <c r="E108" s="6">
        <v>185000000</v>
      </c>
      <c r="F108" s="10">
        <v>100137835</v>
      </c>
      <c r="G108" s="13">
        <v>317101119</v>
      </c>
      <c r="H108" s="13">
        <v>473552823</v>
      </c>
      <c r="I108" s="13">
        <v>790653942</v>
      </c>
      <c r="J108" s="13">
        <f t="shared" si="3"/>
        <v>605653942</v>
      </c>
      <c r="K108" s="16">
        <v>39589</v>
      </c>
      <c r="L108" s="5" t="s">
        <v>1205</v>
      </c>
      <c r="M108" s="5" t="s">
        <v>78</v>
      </c>
      <c r="N108" s="33">
        <f t="shared" si="2"/>
        <v>2.0333333333333332</v>
      </c>
      <c r="O108" s="18" t="s">
        <v>8</v>
      </c>
      <c r="Q108" s="4">
        <f>movies[[#This Row],[PROFIT]]/movies[[#This Row],[Budget ($)]]</f>
        <v>3.2738050918918917</v>
      </c>
    </row>
    <row r="109" spans="1:17" x14ac:dyDescent="0.3">
      <c r="A109" s="17">
        <v>108</v>
      </c>
      <c r="B109" s="5" t="s">
        <v>184</v>
      </c>
      <c r="C109" s="8">
        <v>2004</v>
      </c>
      <c r="D109" s="5" t="s">
        <v>21</v>
      </c>
      <c r="E109" s="6">
        <v>200000000</v>
      </c>
      <c r="F109" s="10">
        <v>88156227</v>
      </c>
      <c r="G109" s="13">
        <v>373585825</v>
      </c>
      <c r="H109" s="13">
        <v>415390628</v>
      </c>
      <c r="I109" s="13">
        <v>788976453</v>
      </c>
      <c r="J109" s="13">
        <f t="shared" si="3"/>
        <v>588976453</v>
      </c>
      <c r="K109" s="16">
        <v>38168</v>
      </c>
      <c r="L109" s="5" t="s">
        <v>1172</v>
      </c>
      <c r="M109" s="5" t="s">
        <v>71</v>
      </c>
      <c r="N109" s="33">
        <f t="shared" si="2"/>
        <v>2.1166666666666667</v>
      </c>
      <c r="O109" s="18" t="s">
        <v>8</v>
      </c>
      <c r="Q109" s="4">
        <f>movies[[#This Row],[PROFIT]]/movies[[#This Row],[Budget ($)]]</f>
        <v>2.9448822649999999</v>
      </c>
    </row>
    <row r="110" spans="1:17" x14ac:dyDescent="0.3">
      <c r="A110" s="17">
        <v>109</v>
      </c>
      <c r="B110" s="5" t="s">
        <v>185</v>
      </c>
      <c r="C110" s="8">
        <v>2013</v>
      </c>
      <c r="D110" s="5" t="s">
        <v>23</v>
      </c>
      <c r="E110" s="6">
        <v>160000000</v>
      </c>
      <c r="F110" s="10">
        <v>97375245</v>
      </c>
      <c r="G110" s="13">
        <v>238679850</v>
      </c>
      <c r="H110" s="13">
        <v>550001118</v>
      </c>
      <c r="I110" s="13">
        <v>788680968</v>
      </c>
      <c r="J110" s="13">
        <f t="shared" si="3"/>
        <v>628680968</v>
      </c>
      <c r="K110" s="16">
        <v>41411</v>
      </c>
      <c r="L110" s="5" t="s">
        <v>1206</v>
      </c>
      <c r="M110" s="5" t="s">
        <v>54</v>
      </c>
      <c r="N110" s="33">
        <f t="shared" si="2"/>
        <v>2.1666666666666665</v>
      </c>
      <c r="O110" s="18" t="s">
        <v>8</v>
      </c>
      <c r="Q110" s="4">
        <f>movies[[#This Row],[PROFIT]]/movies[[#This Row],[Budget ($)]]</f>
        <v>3.9292560499999998</v>
      </c>
    </row>
    <row r="111" spans="1:17" x14ac:dyDescent="0.3">
      <c r="A111" s="17">
        <v>110</v>
      </c>
      <c r="B111" s="5" t="s">
        <v>186</v>
      </c>
      <c r="C111" s="8">
        <v>2018</v>
      </c>
      <c r="D111" s="5" t="s">
        <v>6</v>
      </c>
      <c r="E111" s="6">
        <v>110000000</v>
      </c>
      <c r="F111" s="10">
        <v>125507153</v>
      </c>
      <c r="G111" s="13">
        <v>324591735</v>
      </c>
      <c r="H111" s="13">
        <v>461304874</v>
      </c>
      <c r="I111" s="13">
        <v>785896609</v>
      </c>
      <c r="J111" s="13">
        <f t="shared" si="3"/>
        <v>675896609</v>
      </c>
      <c r="K111" s="16">
        <v>43236</v>
      </c>
      <c r="L111" s="5" t="s">
        <v>1182</v>
      </c>
      <c r="M111" s="5" t="s">
        <v>102</v>
      </c>
      <c r="N111" s="33">
        <f t="shared" si="2"/>
        <v>1.9833333333333334</v>
      </c>
      <c r="O111" s="18" t="s">
        <v>79</v>
      </c>
      <c r="Q111" s="4">
        <f>movies[[#This Row],[PROFIT]]/movies[[#This Row],[Budget ($)]]</f>
        <v>6.1445146272727271</v>
      </c>
    </row>
    <row r="112" spans="1:17" x14ac:dyDescent="0.3">
      <c r="A112" s="17">
        <v>111</v>
      </c>
      <c r="B112" s="5" t="s">
        <v>187</v>
      </c>
      <c r="C112" s="8">
        <v>2016</v>
      </c>
      <c r="D112" s="5" t="s">
        <v>6</v>
      </c>
      <c r="E112" s="6">
        <v>58000000</v>
      </c>
      <c r="F112" s="10">
        <v>132434639</v>
      </c>
      <c r="G112" s="13">
        <v>363070709</v>
      </c>
      <c r="H112" s="13">
        <v>419766082</v>
      </c>
      <c r="I112" s="13">
        <v>782836791</v>
      </c>
      <c r="J112" s="13">
        <f t="shared" si="3"/>
        <v>724836791</v>
      </c>
      <c r="K112" s="16">
        <v>42409</v>
      </c>
      <c r="L112" s="5" t="s">
        <v>1207</v>
      </c>
      <c r="M112" s="5" t="s">
        <v>96</v>
      </c>
      <c r="N112" s="33">
        <f t="shared" si="2"/>
        <v>1.8</v>
      </c>
      <c r="O112" s="18" t="s">
        <v>79</v>
      </c>
      <c r="Q112" s="4">
        <f>movies[[#This Row],[PROFIT]]/movies[[#This Row],[Budget ($)]]</f>
        <v>12.497186051724137</v>
      </c>
    </row>
    <row r="113" spans="1:17" x14ac:dyDescent="0.3">
      <c r="A113" s="17">
        <v>112</v>
      </c>
      <c r="B113" s="5" t="s">
        <v>188</v>
      </c>
      <c r="C113" s="8">
        <v>1977</v>
      </c>
      <c r="D113" s="5" t="s">
        <v>6</v>
      </c>
      <c r="E113" s="6">
        <v>11000000</v>
      </c>
      <c r="F113" s="10">
        <v>1554475</v>
      </c>
      <c r="G113" s="13">
        <v>460998507</v>
      </c>
      <c r="H113" s="13">
        <v>195751992</v>
      </c>
      <c r="I113" s="13">
        <v>775398007</v>
      </c>
      <c r="J113" s="13">
        <f t="shared" si="3"/>
        <v>764398007</v>
      </c>
      <c r="K113" s="16">
        <v>28270</v>
      </c>
      <c r="L113" s="5" t="s">
        <v>1169</v>
      </c>
      <c r="M113" s="5" t="s">
        <v>167</v>
      </c>
      <c r="N113" s="33">
        <f t="shared" si="2"/>
        <v>2.0166666666666666</v>
      </c>
      <c r="O113" s="18" t="s">
        <v>27</v>
      </c>
      <c r="Q113" s="4">
        <f>movies[[#This Row],[PROFIT]]/movies[[#This Row],[Budget ($)]]</f>
        <v>69.490727909090907</v>
      </c>
    </row>
    <row r="114" spans="1:17" x14ac:dyDescent="0.3">
      <c r="A114" s="17">
        <v>113</v>
      </c>
      <c r="B114" s="5" t="s">
        <v>189</v>
      </c>
      <c r="C114" s="8">
        <v>2021</v>
      </c>
      <c r="D114" s="5" t="s">
        <v>190</v>
      </c>
      <c r="E114" s="6"/>
      <c r="F114" s="10">
        <v>55225007</v>
      </c>
      <c r="G114" s="13">
        <v>160891007</v>
      </c>
      <c r="H114" s="13">
        <v>613262000</v>
      </c>
      <c r="I114" s="13">
        <v>774153007</v>
      </c>
      <c r="J114" s="13"/>
      <c r="K114" s="16">
        <v>28270</v>
      </c>
      <c r="L114" s="5" t="s">
        <v>1169</v>
      </c>
      <c r="M114" s="5" t="s">
        <v>167</v>
      </c>
      <c r="N114" s="33">
        <f t="shared" si="2"/>
        <v>2.0166666666666666</v>
      </c>
      <c r="O114" s="18" t="s">
        <v>27</v>
      </c>
      <c r="Q114" s="4" t="e">
        <f>movies[[#This Row],[PROFIT]]/movies[[#This Row],[Budget ($)]]</f>
        <v>#DIV/0!</v>
      </c>
    </row>
    <row r="115" spans="1:17" x14ac:dyDescent="0.3">
      <c r="A115" s="17">
        <v>114</v>
      </c>
      <c r="B115" s="5" t="s">
        <v>191</v>
      </c>
      <c r="C115" s="8">
        <v>2014</v>
      </c>
      <c r="D115" s="5" t="s">
        <v>10</v>
      </c>
      <c r="E115" s="6">
        <v>170000000</v>
      </c>
      <c r="F115" s="10">
        <v>94320883</v>
      </c>
      <c r="G115" s="13">
        <v>333718600</v>
      </c>
      <c r="H115" s="13">
        <v>439631547</v>
      </c>
      <c r="I115" s="13">
        <v>773350147</v>
      </c>
      <c r="J115" s="13">
        <f t="shared" si="3"/>
        <v>603350147</v>
      </c>
      <c r="K115" s="16">
        <v>41850</v>
      </c>
      <c r="L115" s="5" t="s">
        <v>1182</v>
      </c>
      <c r="M115" s="5" t="s">
        <v>167</v>
      </c>
      <c r="N115" s="33">
        <f t="shared" si="2"/>
        <v>2.0166666666666666</v>
      </c>
      <c r="O115" s="18" t="s">
        <v>8</v>
      </c>
      <c r="Q115" s="4">
        <f>movies[[#This Row],[PROFIT]]/movies[[#This Row],[Budget ($)]]</f>
        <v>3.5491185117647057</v>
      </c>
    </row>
    <row r="116" spans="1:17" x14ac:dyDescent="0.3">
      <c r="A116" s="17">
        <v>115</v>
      </c>
      <c r="B116" s="5" t="s">
        <v>192</v>
      </c>
      <c r="C116" s="8">
        <v>2022</v>
      </c>
      <c r="D116" s="5" t="s">
        <v>36</v>
      </c>
      <c r="E116" s="6"/>
      <c r="F116" s="10">
        <v>134008624</v>
      </c>
      <c r="G116" s="13">
        <v>369345583</v>
      </c>
      <c r="H116" s="13">
        <v>401617000</v>
      </c>
      <c r="I116" s="13">
        <v>770962583</v>
      </c>
      <c r="J116" s="13"/>
      <c r="K116" s="16">
        <v>41850</v>
      </c>
      <c r="L116" s="5" t="s">
        <v>1182</v>
      </c>
      <c r="M116" s="5" t="s">
        <v>167</v>
      </c>
      <c r="N116" s="33">
        <f t="shared" si="2"/>
        <v>2.0166666666666666</v>
      </c>
      <c r="O116" s="18" t="s">
        <v>8</v>
      </c>
      <c r="Q116" s="4" t="e">
        <f>movies[[#This Row],[PROFIT]]/movies[[#This Row],[Budget ($)]]</f>
        <v>#DIV/0!</v>
      </c>
    </row>
    <row r="117" spans="1:17" x14ac:dyDescent="0.3">
      <c r="A117" s="17">
        <v>116</v>
      </c>
      <c r="B117" s="5" t="s">
        <v>193</v>
      </c>
      <c r="C117" s="8">
        <v>2022</v>
      </c>
      <c r="D117" s="5" t="s">
        <v>10</v>
      </c>
      <c r="E117" s="6"/>
      <c r="F117" s="10">
        <v>144165107</v>
      </c>
      <c r="G117" s="13">
        <v>343256830</v>
      </c>
      <c r="H117" s="13">
        <v>417671251</v>
      </c>
      <c r="I117" s="13">
        <v>760928081</v>
      </c>
      <c r="J117" s="13"/>
      <c r="K117" s="16">
        <v>41850</v>
      </c>
      <c r="L117" s="5" t="s">
        <v>1182</v>
      </c>
      <c r="M117" s="5" t="s">
        <v>167</v>
      </c>
      <c r="N117" s="33">
        <f t="shared" si="2"/>
        <v>2.0166666666666666</v>
      </c>
      <c r="O117" s="18" t="s">
        <v>8</v>
      </c>
      <c r="Q117" s="4" t="e">
        <f>movies[[#This Row],[PROFIT]]/movies[[#This Row],[Budget ($)]]</f>
        <v>#DIV/0!</v>
      </c>
    </row>
    <row r="118" spans="1:17" x14ac:dyDescent="0.3">
      <c r="A118" s="17">
        <v>117</v>
      </c>
      <c r="B118" s="5" t="s">
        <v>194</v>
      </c>
      <c r="C118" s="8">
        <v>2019</v>
      </c>
      <c r="D118" s="5" t="s">
        <v>23</v>
      </c>
      <c r="E118" s="6">
        <v>200000000</v>
      </c>
      <c r="F118" s="10">
        <v>60038950</v>
      </c>
      <c r="G118" s="13">
        <v>173956935</v>
      </c>
      <c r="H118" s="13">
        <v>586775991</v>
      </c>
      <c r="I118" s="13">
        <v>760732926</v>
      </c>
      <c r="J118" s="13">
        <f t="shared" si="3"/>
        <v>560732926</v>
      </c>
      <c r="K118" s="16">
        <v>43647</v>
      </c>
      <c r="L118" s="5" t="s">
        <v>1181</v>
      </c>
      <c r="M118" s="5" t="s">
        <v>31</v>
      </c>
      <c r="N118" s="33">
        <f t="shared" si="2"/>
        <v>2.2833333333333332</v>
      </c>
      <c r="O118" s="18" t="s">
        <v>8</v>
      </c>
      <c r="Q118" s="4">
        <f>movies[[#This Row],[PROFIT]]/movies[[#This Row],[Budget ($)]]</f>
        <v>2.8036646300000001</v>
      </c>
    </row>
    <row r="119" spans="1:17" x14ac:dyDescent="0.3">
      <c r="A119" s="17">
        <v>118</v>
      </c>
      <c r="B119" s="5" t="s">
        <v>195</v>
      </c>
      <c r="C119" s="8">
        <v>2006</v>
      </c>
      <c r="D119" s="5" t="s">
        <v>21</v>
      </c>
      <c r="E119" s="6">
        <v>125000000</v>
      </c>
      <c r="F119" s="10">
        <v>77073388</v>
      </c>
      <c r="G119" s="13">
        <v>217536138</v>
      </c>
      <c r="H119" s="13">
        <v>542470807</v>
      </c>
      <c r="I119" s="13">
        <v>760006945</v>
      </c>
      <c r="J119" s="13">
        <f t="shared" si="3"/>
        <v>635006945</v>
      </c>
      <c r="K119" s="16">
        <v>38854</v>
      </c>
      <c r="L119" s="5" t="s">
        <v>1208</v>
      </c>
      <c r="M119" s="5" t="s">
        <v>165</v>
      </c>
      <c r="N119" s="33">
        <f t="shared" si="2"/>
        <v>2.4833333333333334</v>
      </c>
      <c r="O119" s="18" t="s">
        <v>8</v>
      </c>
      <c r="Q119" s="4">
        <f>movies[[#This Row],[PROFIT]]/movies[[#This Row],[Budget ($)]]</f>
        <v>5.0800555599999999</v>
      </c>
    </row>
    <row r="120" spans="1:17" x14ac:dyDescent="0.3">
      <c r="A120" s="17">
        <v>119</v>
      </c>
      <c r="B120" s="5" t="s">
        <v>196</v>
      </c>
      <c r="C120" s="8">
        <v>2014</v>
      </c>
      <c r="D120" s="5" t="s">
        <v>10</v>
      </c>
      <c r="E120" s="6">
        <v>180000000</v>
      </c>
      <c r="F120" s="10">
        <v>69431298</v>
      </c>
      <c r="G120" s="13">
        <v>241410378</v>
      </c>
      <c r="H120" s="13">
        <v>518443307</v>
      </c>
      <c r="I120" s="13">
        <v>759853685</v>
      </c>
      <c r="J120" s="13">
        <f t="shared" si="3"/>
        <v>579853685</v>
      </c>
      <c r="K120" s="16">
        <v>41787</v>
      </c>
      <c r="L120" s="5" t="s">
        <v>1209</v>
      </c>
      <c r="M120" s="5" t="s">
        <v>197</v>
      </c>
      <c r="N120" s="33">
        <f t="shared" si="2"/>
        <v>1.6166666666666667</v>
      </c>
      <c r="O120" s="18" t="s">
        <v>27</v>
      </c>
      <c r="Q120" s="4">
        <f>movies[[#This Row],[PROFIT]]/movies[[#This Row],[Budget ($)]]</f>
        <v>3.2214093611111112</v>
      </c>
    </row>
    <row r="121" spans="1:17" x14ac:dyDescent="0.3">
      <c r="A121" s="17">
        <v>120</v>
      </c>
      <c r="B121" s="5" t="s">
        <v>198</v>
      </c>
      <c r="C121" s="8">
        <v>2012</v>
      </c>
      <c r="D121" s="5" t="s">
        <v>21</v>
      </c>
      <c r="E121" s="6">
        <v>230000000</v>
      </c>
      <c r="F121" s="10">
        <v>62004688</v>
      </c>
      <c r="G121" s="13">
        <v>262030663</v>
      </c>
      <c r="H121" s="13">
        <v>495900000</v>
      </c>
      <c r="I121" s="13">
        <v>757930663</v>
      </c>
      <c r="J121" s="13">
        <f t="shared" si="3"/>
        <v>527930663</v>
      </c>
      <c r="K121" s="16">
        <v>41088</v>
      </c>
      <c r="L121" s="5" t="s">
        <v>1172</v>
      </c>
      <c r="M121" s="5" t="s">
        <v>52</v>
      </c>
      <c r="N121" s="33">
        <f t="shared" si="2"/>
        <v>2.2666666666666666</v>
      </c>
      <c r="O121" s="18" t="s">
        <v>8</v>
      </c>
      <c r="Q121" s="4">
        <f>movies[[#This Row],[PROFIT]]/movies[[#This Row],[Budget ($)]]</f>
        <v>2.2953507086956524</v>
      </c>
    </row>
    <row r="122" spans="1:17" x14ac:dyDescent="0.3">
      <c r="A122" s="17">
        <v>121</v>
      </c>
      <c r="B122" s="5" t="s">
        <v>199</v>
      </c>
      <c r="C122" s="8">
        <v>2014</v>
      </c>
      <c r="D122" s="5" t="s">
        <v>151</v>
      </c>
      <c r="E122" s="6">
        <v>125000000</v>
      </c>
      <c r="F122" s="10">
        <v>121897634</v>
      </c>
      <c r="G122" s="13">
        <v>337135885</v>
      </c>
      <c r="H122" s="13">
        <v>418220826</v>
      </c>
      <c r="I122" s="13">
        <v>755356711</v>
      </c>
      <c r="J122" s="13">
        <f t="shared" si="3"/>
        <v>630356711</v>
      </c>
      <c r="K122" s="16">
        <v>41962</v>
      </c>
      <c r="L122" s="5" t="s">
        <v>1183</v>
      </c>
      <c r="M122" s="5" t="s">
        <v>66</v>
      </c>
      <c r="N122" s="33">
        <f t="shared" si="2"/>
        <v>2.0499999999999998</v>
      </c>
      <c r="O122" s="18" t="s">
        <v>8</v>
      </c>
      <c r="Q122" s="4">
        <f>movies[[#This Row],[PROFIT]]/movies[[#This Row],[Budget ($)]]</f>
        <v>5.0428536880000001</v>
      </c>
    </row>
    <row r="123" spans="1:17" x14ac:dyDescent="0.3">
      <c r="A123" s="17">
        <v>122</v>
      </c>
      <c r="B123" s="5" t="s">
        <v>200</v>
      </c>
      <c r="C123" s="8">
        <v>2010</v>
      </c>
      <c r="D123" s="5" t="s">
        <v>68</v>
      </c>
      <c r="E123" s="6">
        <v>165000000</v>
      </c>
      <c r="F123" s="10">
        <v>70838207</v>
      </c>
      <c r="G123" s="13">
        <v>238736787</v>
      </c>
      <c r="H123" s="13">
        <v>513864080</v>
      </c>
      <c r="I123" s="13">
        <v>752600867</v>
      </c>
      <c r="J123" s="13">
        <f t="shared" si="3"/>
        <v>587600867</v>
      </c>
      <c r="K123" s="16">
        <v>40318</v>
      </c>
      <c r="L123" s="5" t="s">
        <v>1197</v>
      </c>
      <c r="M123" s="5" t="s">
        <v>156</v>
      </c>
      <c r="N123" s="33">
        <f t="shared" si="2"/>
        <v>1.5833333333333335</v>
      </c>
      <c r="O123" s="18" t="s">
        <v>27</v>
      </c>
      <c r="Q123" s="4">
        <f>movies[[#This Row],[PROFIT]]/movies[[#This Row],[Budget ($)]]</f>
        <v>3.5612173757575758</v>
      </c>
    </row>
    <row r="124" spans="1:17" x14ac:dyDescent="0.3">
      <c r="A124" s="17">
        <v>123</v>
      </c>
      <c r="B124" s="5" t="s">
        <v>201</v>
      </c>
      <c r="C124" s="8">
        <v>2013</v>
      </c>
      <c r="D124" s="5" t="s">
        <v>36</v>
      </c>
      <c r="E124" s="6">
        <v>100000000</v>
      </c>
      <c r="F124" s="10">
        <v>55785112</v>
      </c>
      <c r="G124" s="13">
        <v>274092705</v>
      </c>
      <c r="H124" s="13">
        <v>473957244</v>
      </c>
      <c r="I124" s="13">
        <v>748049949</v>
      </c>
      <c r="J124" s="13">
        <f t="shared" si="3"/>
        <v>648049949</v>
      </c>
      <c r="K124" s="16">
        <v>41550</v>
      </c>
      <c r="L124" s="5" t="s">
        <v>1210</v>
      </c>
      <c r="M124" s="5" t="s">
        <v>56</v>
      </c>
      <c r="N124" s="33">
        <f t="shared" si="2"/>
        <v>1.5166666666666666</v>
      </c>
      <c r="O124" s="18" t="s">
        <v>8</v>
      </c>
      <c r="Q124" s="4">
        <f>movies[[#This Row],[PROFIT]]/movies[[#This Row],[Budget ($)]]</f>
        <v>6.4804994899999997</v>
      </c>
    </row>
    <row r="125" spans="1:17" x14ac:dyDescent="0.3">
      <c r="A125" s="17">
        <v>124</v>
      </c>
      <c r="B125" s="5" t="s">
        <v>202</v>
      </c>
      <c r="C125" s="8">
        <v>2012</v>
      </c>
      <c r="D125" s="5" t="s">
        <v>68</v>
      </c>
      <c r="E125" s="6">
        <v>145000000</v>
      </c>
      <c r="F125" s="10">
        <v>60316738</v>
      </c>
      <c r="G125" s="13">
        <v>216391482</v>
      </c>
      <c r="H125" s="13">
        <v>530529792</v>
      </c>
      <c r="I125" s="13">
        <v>746921274</v>
      </c>
      <c r="J125" s="13">
        <f t="shared" si="3"/>
        <v>601921274</v>
      </c>
      <c r="K125" s="16">
        <v>41066</v>
      </c>
      <c r="L125" s="5" t="s">
        <v>1196</v>
      </c>
      <c r="M125" s="5" t="s">
        <v>156</v>
      </c>
      <c r="N125" s="33">
        <f t="shared" si="2"/>
        <v>1.5833333333333335</v>
      </c>
      <c r="O125" s="18" t="s">
        <v>27</v>
      </c>
      <c r="Q125" s="4">
        <f>movies[[#This Row],[PROFIT]]/movies[[#This Row],[Budget ($)]]</f>
        <v>4.1511811999999999</v>
      </c>
    </row>
    <row r="126" spans="1:17" x14ac:dyDescent="0.3">
      <c r="A126" s="17">
        <v>125</v>
      </c>
      <c r="B126" s="5" t="s">
        <v>203</v>
      </c>
      <c r="C126" s="8">
        <v>2016</v>
      </c>
      <c r="D126" s="5" t="s">
        <v>36</v>
      </c>
      <c r="E126" s="6">
        <v>175000000</v>
      </c>
      <c r="F126" s="10">
        <v>133682248</v>
      </c>
      <c r="G126" s="13">
        <v>325100054</v>
      </c>
      <c r="H126" s="13">
        <v>421746840</v>
      </c>
      <c r="I126" s="13">
        <v>746846894</v>
      </c>
      <c r="J126" s="13">
        <f t="shared" si="3"/>
        <v>571846894</v>
      </c>
      <c r="K126" s="16">
        <v>42585</v>
      </c>
      <c r="L126" s="5" t="s">
        <v>1169</v>
      </c>
      <c r="M126" s="5" t="s">
        <v>66</v>
      </c>
      <c r="N126" s="33">
        <f t="shared" si="2"/>
        <v>2.0499999999999998</v>
      </c>
      <c r="O126" s="18" t="s">
        <v>8</v>
      </c>
      <c r="Q126" s="4">
        <f>movies[[#This Row],[PROFIT]]/movies[[#This Row],[Budget ($)]]</f>
        <v>3.2676965371428572</v>
      </c>
    </row>
    <row r="127" spans="1:17" x14ac:dyDescent="0.3">
      <c r="A127" s="17">
        <v>126</v>
      </c>
      <c r="B127" s="5" t="s">
        <v>204</v>
      </c>
      <c r="C127" s="8">
        <v>2014</v>
      </c>
      <c r="D127" s="5" t="s">
        <v>6</v>
      </c>
      <c r="E127" s="6">
        <v>200000000</v>
      </c>
      <c r="F127" s="10">
        <v>90823660</v>
      </c>
      <c r="G127" s="13">
        <v>233921534</v>
      </c>
      <c r="H127" s="13">
        <v>512124166</v>
      </c>
      <c r="I127" s="13">
        <v>746045700</v>
      </c>
      <c r="J127" s="13">
        <f t="shared" si="3"/>
        <v>546045700</v>
      </c>
      <c r="K127" s="16">
        <v>41780</v>
      </c>
      <c r="L127" s="5" t="s">
        <v>1183</v>
      </c>
      <c r="M127" s="5" t="s">
        <v>174</v>
      </c>
      <c r="N127" s="33">
        <f t="shared" si="2"/>
        <v>2.2000000000000002</v>
      </c>
      <c r="O127" s="18" t="s">
        <v>8</v>
      </c>
      <c r="Q127" s="4">
        <f>movies[[#This Row],[PROFIT]]/movies[[#This Row],[Budget ($)]]</f>
        <v>2.7302284999999999</v>
      </c>
    </row>
    <row r="128" spans="1:17" x14ac:dyDescent="0.3">
      <c r="A128" s="17">
        <v>127</v>
      </c>
      <c r="B128" s="5" t="s">
        <v>205</v>
      </c>
      <c r="C128" s="8">
        <v>2005</v>
      </c>
      <c r="D128" s="5" t="s">
        <v>10</v>
      </c>
      <c r="E128" s="6">
        <v>180000000</v>
      </c>
      <c r="F128" s="10">
        <v>65556312</v>
      </c>
      <c r="G128" s="13">
        <v>291710957</v>
      </c>
      <c r="H128" s="13">
        <v>453302158</v>
      </c>
      <c r="I128" s="13">
        <v>745013115</v>
      </c>
      <c r="J128" s="13">
        <f t="shared" si="3"/>
        <v>565013115</v>
      </c>
      <c r="K128" s="16">
        <v>38693</v>
      </c>
      <c r="L128" s="5" t="s">
        <v>1190</v>
      </c>
      <c r="M128" s="5" t="s">
        <v>29</v>
      </c>
      <c r="N128" s="33">
        <f t="shared" si="2"/>
        <v>2.3833333333333333</v>
      </c>
      <c r="O128" s="18" t="s">
        <v>27</v>
      </c>
      <c r="Q128" s="4">
        <f>movies[[#This Row],[PROFIT]]/movies[[#This Row],[Budget ($)]]</f>
        <v>3.13896175</v>
      </c>
    </row>
    <row r="129" spans="1:17" x14ac:dyDescent="0.3">
      <c r="A129" s="17">
        <v>128</v>
      </c>
      <c r="B129" s="5" t="s">
        <v>206</v>
      </c>
      <c r="C129" s="8">
        <v>2013</v>
      </c>
      <c r="D129" s="5" t="s">
        <v>10</v>
      </c>
      <c r="E129" s="6"/>
      <c r="F129" s="10">
        <v>82429469</v>
      </c>
      <c r="G129" s="13">
        <v>268492764</v>
      </c>
      <c r="H129" s="13">
        <v>475066881</v>
      </c>
      <c r="I129" s="13">
        <v>743559645</v>
      </c>
      <c r="J129" s="13"/>
      <c r="K129" s="16">
        <v>38693</v>
      </c>
      <c r="L129" s="5" t="s">
        <v>1190</v>
      </c>
      <c r="M129" s="5" t="s">
        <v>29</v>
      </c>
      <c r="N129" s="33">
        <f t="shared" si="2"/>
        <v>2.3833333333333333</v>
      </c>
      <c r="O129" s="18" t="s">
        <v>27</v>
      </c>
      <c r="Q129" s="4" t="e">
        <f>movies[[#This Row],[PROFIT]]/movies[[#This Row],[Budget ($)]]</f>
        <v>#DIV/0!</v>
      </c>
    </row>
    <row r="130" spans="1:17" x14ac:dyDescent="0.3">
      <c r="A130" s="17">
        <v>129</v>
      </c>
      <c r="B130" s="5" t="s">
        <v>207</v>
      </c>
      <c r="C130" s="8">
        <v>2003</v>
      </c>
      <c r="D130" s="5" t="s">
        <v>36</v>
      </c>
      <c r="E130" s="6">
        <v>150000000</v>
      </c>
      <c r="F130" s="10">
        <v>91774413</v>
      </c>
      <c r="G130" s="13">
        <v>281576461</v>
      </c>
      <c r="H130" s="13">
        <v>460271476</v>
      </c>
      <c r="I130" s="13">
        <v>741847937</v>
      </c>
      <c r="J130" s="13">
        <f t="shared" si="3"/>
        <v>591847937</v>
      </c>
      <c r="K130" s="16">
        <v>37756</v>
      </c>
      <c r="L130" s="5" t="s">
        <v>1174</v>
      </c>
      <c r="M130" s="5" t="s">
        <v>18</v>
      </c>
      <c r="N130" s="33">
        <f t="shared" si="2"/>
        <v>2.2999999999999998</v>
      </c>
      <c r="O130" s="18" t="s">
        <v>79</v>
      </c>
      <c r="Q130" s="4">
        <f>movies[[#This Row],[PROFIT]]/movies[[#This Row],[Budget ($)]]</f>
        <v>3.9456529133333333</v>
      </c>
    </row>
    <row r="131" spans="1:17" x14ac:dyDescent="0.3">
      <c r="A131" s="17">
        <v>130</v>
      </c>
      <c r="B131" s="5" t="s">
        <v>208</v>
      </c>
      <c r="C131" s="8">
        <v>2009</v>
      </c>
      <c r="D131" s="5" t="s">
        <v>10</v>
      </c>
      <c r="E131" s="6">
        <v>175000000</v>
      </c>
      <c r="F131" s="10">
        <v>68108790</v>
      </c>
      <c r="G131" s="13">
        <v>293004164</v>
      </c>
      <c r="H131" s="13">
        <v>442094938</v>
      </c>
      <c r="I131" s="13">
        <v>735099102</v>
      </c>
      <c r="J131" s="13">
        <f t="shared" ref="J131:J193" si="4">I131-E131</f>
        <v>560099102</v>
      </c>
      <c r="K131" s="16">
        <v>39961</v>
      </c>
      <c r="L131" s="5" t="s">
        <v>1211</v>
      </c>
      <c r="M131" s="5" t="s">
        <v>209</v>
      </c>
      <c r="N131" s="33">
        <f t="shared" ref="N131:N194" si="5">VALUE(LEFT(M131, FIND(" hr", M131)-1)) + VALUE(MID(M131, FIND(" hr", M131) + 4, FIND(" min", M131) - FIND(" hr", M131) - 4))/60</f>
        <v>1.6</v>
      </c>
      <c r="O131" s="18" t="s">
        <v>27</v>
      </c>
      <c r="Q131" s="4">
        <f>movies[[#This Row],[PROFIT]]/movies[[#This Row],[Budget ($)]]</f>
        <v>3.2005662971428572</v>
      </c>
    </row>
    <row r="132" spans="1:17" x14ac:dyDescent="0.3">
      <c r="A132" s="17">
        <v>131</v>
      </c>
      <c r="B132" s="5" t="s">
        <v>210</v>
      </c>
      <c r="C132" s="8">
        <v>2019</v>
      </c>
      <c r="D132" s="5" t="s">
        <v>211</v>
      </c>
      <c r="E132" s="6"/>
      <c r="F132" s="10">
        <v>1015755</v>
      </c>
      <c r="G132" s="13">
        <v>3695533</v>
      </c>
      <c r="H132" s="13">
        <v>722568541</v>
      </c>
      <c r="I132" s="13">
        <v>726264074</v>
      </c>
      <c r="J132" s="13"/>
      <c r="K132" s="16">
        <v>39961</v>
      </c>
      <c r="L132" s="5" t="s">
        <v>1211</v>
      </c>
      <c r="M132" s="5" t="s">
        <v>209</v>
      </c>
      <c r="N132" s="33">
        <f t="shared" si="5"/>
        <v>1.6</v>
      </c>
      <c r="O132" s="18" t="s">
        <v>27</v>
      </c>
      <c r="Q132" s="4" t="e">
        <f>movies[[#This Row],[PROFIT]]/movies[[#This Row],[Budget ($)]]</f>
        <v>#DIV/0!</v>
      </c>
    </row>
    <row r="133" spans="1:17" x14ac:dyDescent="0.3">
      <c r="A133" s="17">
        <v>132</v>
      </c>
      <c r="B133" s="5" t="s">
        <v>212</v>
      </c>
      <c r="C133" s="8">
        <v>2021</v>
      </c>
      <c r="D133" s="5" t="s">
        <v>23</v>
      </c>
      <c r="E133" s="6"/>
      <c r="F133" s="10">
        <v>70043165</v>
      </c>
      <c r="G133" s="13">
        <v>173005945</v>
      </c>
      <c r="H133" s="13">
        <v>553223556</v>
      </c>
      <c r="I133" s="13">
        <v>726229501</v>
      </c>
      <c r="J133" s="13"/>
      <c r="K133" s="16">
        <v>39961</v>
      </c>
      <c r="L133" s="5" t="s">
        <v>1211</v>
      </c>
      <c r="M133" s="5" t="s">
        <v>209</v>
      </c>
      <c r="N133" s="33">
        <f t="shared" si="5"/>
        <v>1.6</v>
      </c>
      <c r="O133" s="18" t="s">
        <v>27</v>
      </c>
      <c r="Q133" s="4" t="e">
        <f>movies[[#This Row],[PROFIT]]/movies[[#This Row],[Budget ($)]]</f>
        <v>#DIV/0!</v>
      </c>
    </row>
    <row r="134" spans="1:17" x14ac:dyDescent="0.3">
      <c r="A134" s="17">
        <v>133</v>
      </c>
      <c r="B134" s="5" t="s">
        <v>213</v>
      </c>
      <c r="C134" s="8">
        <v>2014</v>
      </c>
      <c r="D134" s="5" t="s">
        <v>10</v>
      </c>
      <c r="E134" s="6">
        <v>170000000</v>
      </c>
      <c r="F134" s="10">
        <v>95023721</v>
      </c>
      <c r="G134" s="13">
        <v>259766572</v>
      </c>
      <c r="H134" s="13">
        <v>454654931</v>
      </c>
      <c r="I134" s="13">
        <v>714421503</v>
      </c>
      <c r="J134" s="13">
        <f t="shared" si="4"/>
        <v>544421503</v>
      </c>
      <c r="K134" s="16">
        <v>41724</v>
      </c>
      <c r="L134" s="5" t="s">
        <v>1183</v>
      </c>
      <c r="M134" s="5" t="s">
        <v>52</v>
      </c>
      <c r="N134" s="33">
        <f t="shared" si="5"/>
        <v>2.2666666666666666</v>
      </c>
      <c r="O134" s="18" t="s">
        <v>8</v>
      </c>
      <c r="Q134" s="4">
        <f>movies[[#This Row],[PROFIT]]/movies[[#This Row],[Budget ($)]]</f>
        <v>3.2024794294117647</v>
      </c>
    </row>
    <row r="135" spans="1:17" x14ac:dyDescent="0.3">
      <c r="A135" s="17">
        <v>134</v>
      </c>
      <c r="B135" s="5" t="s">
        <v>214</v>
      </c>
      <c r="C135" s="8">
        <v>2011</v>
      </c>
      <c r="D135" s="5" t="s">
        <v>215</v>
      </c>
      <c r="E135" s="6">
        <v>110000000</v>
      </c>
      <c r="F135" s="10">
        <v>138122261</v>
      </c>
      <c r="G135" s="13">
        <v>281287133</v>
      </c>
      <c r="H135" s="13">
        <v>430918723</v>
      </c>
      <c r="I135" s="13">
        <v>712205856</v>
      </c>
      <c r="J135" s="13">
        <f t="shared" si="4"/>
        <v>602205856</v>
      </c>
      <c r="K135" s="16">
        <v>40863</v>
      </c>
      <c r="L135" s="5" t="s">
        <v>1212</v>
      </c>
      <c r="M135" s="5" t="s">
        <v>216</v>
      </c>
      <c r="N135" s="33">
        <f t="shared" si="5"/>
        <v>1.95</v>
      </c>
      <c r="O135" s="18" t="s">
        <v>8</v>
      </c>
      <c r="Q135" s="4">
        <f>movies[[#This Row],[PROFIT]]/movies[[#This Row],[Budget ($)]]</f>
        <v>5.4745986909090911</v>
      </c>
    </row>
    <row r="136" spans="1:17" x14ac:dyDescent="0.3">
      <c r="A136" s="17">
        <v>135</v>
      </c>
      <c r="B136" s="5" t="s">
        <v>217</v>
      </c>
      <c r="C136" s="8">
        <v>2009</v>
      </c>
      <c r="D136" s="5" t="s">
        <v>215</v>
      </c>
      <c r="E136" s="6">
        <v>50000000</v>
      </c>
      <c r="F136" s="10">
        <v>142839137</v>
      </c>
      <c r="G136" s="13">
        <v>297816253</v>
      </c>
      <c r="H136" s="13">
        <v>413209228</v>
      </c>
      <c r="I136" s="13">
        <v>711025481</v>
      </c>
      <c r="J136" s="13">
        <f t="shared" si="4"/>
        <v>661025481</v>
      </c>
      <c r="K136" s="16">
        <v>40135</v>
      </c>
      <c r="L136" s="5" t="s">
        <v>1202</v>
      </c>
      <c r="M136" s="5" t="s">
        <v>54</v>
      </c>
      <c r="N136" s="33">
        <f t="shared" si="5"/>
        <v>2.1666666666666665</v>
      </c>
      <c r="O136" s="18" t="s">
        <v>8</v>
      </c>
      <c r="Q136" s="4">
        <f>movies[[#This Row],[PROFIT]]/movies[[#This Row],[Budget ($)]]</f>
        <v>13.22050962</v>
      </c>
    </row>
    <row r="137" spans="1:17" x14ac:dyDescent="0.3">
      <c r="A137" s="17">
        <v>136</v>
      </c>
      <c r="B137" s="5" t="s">
        <v>218</v>
      </c>
      <c r="C137" s="8">
        <v>2014</v>
      </c>
      <c r="D137" s="5" t="s">
        <v>6</v>
      </c>
      <c r="E137" s="6">
        <v>170000000</v>
      </c>
      <c r="F137" s="10">
        <v>72611427</v>
      </c>
      <c r="G137" s="13">
        <v>208545589</v>
      </c>
      <c r="H137" s="13">
        <v>502098977</v>
      </c>
      <c r="I137" s="13">
        <v>710644566</v>
      </c>
      <c r="J137" s="13">
        <f t="shared" si="4"/>
        <v>540644566</v>
      </c>
      <c r="K137" s="16">
        <v>41829</v>
      </c>
      <c r="L137" s="5" t="s">
        <v>1213</v>
      </c>
      <c r="M137" s="5" t="s">
        <v>54</v>
      </c>
      <c r="N137" s="33">
        <f t="shared" si="5"/>
        <v>2.1666666666666665</v>
      </c>
      <c r="O137" s="18" t="s">
        <v>8</v>
      </c>
      <c r="Q137" s="4">
        <f>movies[[#This Row],[PROFIT]]/movies[[#This Row],[Budget ($)]]</f>
        <v>3.1802621529411765</v>
      </c>
    </row>
    <row r="138" spans="1:17" x14ac:dyDescent="0.3">
      <c r="A138" s="17">
        <v>137</v>
      </c>
      <c r="B138" s="5" t="s">
        <v>219</v>
      </c>
      <c r="C138" s="8">
        <v>2007</v>
      </c>
      <c r="D138" s="5" t="s">
        <v>68</v>
      </c>
      <c r="E138" s="6">
        <v>150000000</v>
      </c>
      <c r="F138" s="10">
        <v>70502384</v>
      </c>
      <c r="G138" s="13">
        <v>319246193</v>
      </c>
      <c r="H138" s="13">
        <v>390463587</v>
      </c>
      <c r="I138" s="13">
        <v>709709780</v>
      </c>
      <c r="J138" s="13">
        <f t="shared" si="4"/>
        <v>559709780</v>
      </c>
      <c r="K138" s="16">
        <v>39261</v>
      </c>
      <c r="L138" s="5" t="s">
        <v>1172</v>
      </c>
      <c r="M138" s="5" t="s">
        <v>220</v>
      </c>
      <c r="N138" s="33">
        <f t="shared" si="5"/>
        <v>2.4</v>
      </c>
      <c r="O138" s="18" t="s">
        <v>8</v>
      </c>
      <c r="Q138" s="4">
        <f>movies[[#This Row],[PROFIT]]/movies[[#This Row],[Budget ($)]]</f>
        <v>3.7313985333333335</v>
      </c>
    </row>
    <row r="139" spans="1:17" x14ac:dyDescent="0.3">
      <c r="A139" s="17">
        <v>138</v>
      </c>
      <c r="B139" s="5" t="s">
        <v>221</v>
      </c>
      <c r="C139" s="8">
        <v>2014</v>
      </c>
      <c r="D139" s="5" t="s">
        <v>21</v>
      </c>
      <c r="E139" s="6"/>
      <c r="F139" s="10">
        <v>91608337</v>
      </c>
      <c r="G139" s="13">
        <v>202853933</v>
      </c>
      <c r="H139" s="13">
        <v>506128390</v>
      </c>
      <c r="I139" s="13">
        <v>708982323</v>
      </c>
      <c r="J139" s="13"/>
      <c r="K139" s="16">
        <v>39261</v>
      </c>
      <c r="L139" s="5" t="s">
        <v>1172</v>
      </c>
      <c r="M139" s="5" t="s">
        <v>220</v>
      </c>
      <c r="N139" s="33">
        <f t="shared" si="5"/>
        <v>2.4</v>
      </c>
      <c r="O139" s="18" t="s">
        <v>8</v>
      </c>
      <c r="Q139" s="4" t="e">
        <f>movies[[#This Row],[PROFIT]]/movies[[#This Row],[Budget ($)]]</f>
        <v>#DIV/0!</v>
      </c>
    </row>
    <row r="140" spans="1:17" x14ac:dyDescent="0.3">
      <c r="A140" s="17">
        <v>139</v>
      </c>
      <c r="B140" s="5" t="s">
        <v>222</v>
      </c>
      <c r="C140" s="8">
        <v>2023</v>
      </c>
      <c r="D140" s="5" t="s">
        <v>23</v>
      </c>
      <c r="E140" s="6"/>
      <c r="F140" s="10">
        <v>67017410</v>
      </c>
      <c r="G140" s="13">
        <v>145960660</v>
      </c>
      <c r="H140" s="13">
        <v>558749000</v>
      </c>
      <c r="I140" s="13">
        <v>704709660</v>
      </c>
      <c r="J140" s="13"/>
      <c r="K140" s="16">
        <v>39261</v>
      </c>
      <c r="L140" s="5" t="s">
        <v>1172</v>
      </c>
      <c r="M140" s="5" t="s">
        <v>220</v>
      </c>
      <c r="N140" s="33">
        <f t="shared" si="5"/>
        <v>2.4</v>
      </c>
      <c r="O140" s="18" t="s">
        <v>8</v>
      </c>
      <c r="Q140" s="4" t="e">
        <f>movies[[#This Row],[PROFIT]]/movies[[#This Row],[Budget ($)]]</f>
        <v>#DIV/0!</v>
      </c>
    </row>
    <row r="141" spans="1:17" x14ac:dyDescent="0.3">
      <c r="A141" s="17">
        <v>140</v>
      </c>
      <c r="B141" s="5" t="s">
        <v>223</v>
      </c>
      <c r="C141" s="8">
        <v>2014</v>
      </c>
      <c r="D141" s="5" t="s">
        <v>15</v>
      </c>
      <c r="E141" s="6">
        <v>165000000</v>
      </c>
      <c r="F141" s="10">
        <v>47510360</v>
      </c>
      <c r="G141" s="13">
        <v>188020017</v>
      </c>
      <c r="H141" s="13">
        <v>515150820</v>
      </c>
      <c r="I141" s="13">
        <v>703170837</v>
      </c>
      <c r="J141" s="13">
        <f t="shared" si="4"/>
        <v>538170837</v>
      </c>
      <c r="K141" s="16">
        <v>41948</v>
      </c>
      <c r="L141" s="5" t="s">
        <v>1214</v>
      </c>
      <c r="M141" s="5" t="s">
        <v>111</v>
      </c>
      <c r="N141" s="33">
        <f t="shared" si="5"/>
        <v>2.8166666666666664</v>
      </c>
      <c r="O141" s="18" t="s">
        <v>8</v>
      </c>
      <c r="Q141" s="4">
        <f>movies[[#This Row],[PROFIT]]/movies[[#This Row],[Budget ($)]]</f>
        <v>3.2616414363636363</v>
      </c>
    </row>
    <row r="142" spans="1:17" x14ac:dyDescent="0.3">
      <c r="A142" s="17">
        <v>141</v>
      </c>
      <c r="B142" s="5" t="s">
        <v>224</v>
      </c>
      <c r="C142" s="8">
        <v>2017</v>
      </c>
      <c r="D142" s="5" t="s">
        <v>36</v>
      </c>
      <c r="E142" s="6">
        <v>35000000</v>
      </c>
      <c r="F142" s="10">
        <v>123403419</v>
      </c>
      <c r="G142" s="13">
        <v>328874981</v>
      </c>
      <c r="H142" s="13">
        <v>372967570</v>
      </c>
      <c r="I142" s="13">
        <v>701842551</v>
      </c>
      <c r="J142" s="13">
        <f t="shared" si="4"/>
        <v>666842551</v>
      </c>
      <c r="K142" s="16">
        <v>42984</v>
      </c>
      <c r="L142" s="5" t="s">
        <v>1215</v>
      </c>
      <c r="M142" s="5" t="s">
        <v>225</v>
      </c>
      <c r="N142" s="33">
        <f t="shared" si="5"/>
        <v>2.25</v>
      </c>
      <c r="O142" s="18" t="s">
        <v>79</v>
      </c>
      <c r="Q142" s="4">
        <f>movies[[#This Row],[PROFIT]]/movies[[#This Row],[Budget ($)]]</f>
        <v>19.052644314285715</v>
      </c>
    </row>
    <row r="143" spans="1:17" x14ac:dyDescent="0.3">
      <c r="A143" s="17">
        <v>142</v>
      </c>
      <c r="B143" s="5" t="s">
        <v>226</v>
      </c>
      <c r="C143" s="8">
        <v>2019</v>
      </c>
      <c r="D143" s="5" t="s">
        <v>130</v>
      </c>
      <c r="E143" s="6"/>
      <c r="F143" s="10">
        <v>1685287</v>
      </c>
      <c r="G143" s="13">
        <v>5971413</v>
      </c>
      <c r="H143" s="13">
        <v>694021099</v>
      </c>
      <c r="I143" s="13">
        <v>699992512</v>
      </c>
      <c r="J143" s="13"/>
      <c r="K143" s="16">
        <v>42984</v>
      </c>
      <c r="L143" s="5" t="s">
        <v>1215</v>
      </c>
      <c r="M143" s="5" t="s">
        <v>225</v>
      </c>
      <c r="N143" s="33">
        <f t="shared" si="5"/>
        <v>2.25</v>
      </c>
      <c r="O143" s="18" t="s">
        <v>79</v>
      </c>
      <c r="Q143" s="4" t="e">
        <f>movies[[#This Row],[PROFIT]]/movies[[#This Row],[Budget ($)]]</f>
        <v>#DIV/0!</v>
      </c>
    </row>
    <row r="144" spans="1:17" x14ac:dyDescent="0.3">
      <c r="A144" s="17">
        <v>143</v>
      </c>
      <c r="B144" s="5" t="s">
        <v>227</v>
      </c>
      <c r="C144" s="8">
        <v>2010</v>
      </c>
      <c r="D144" s="5" t="s">
        <v>215</v>
      </c>
      <c r="E144" s="6">
        <v>68000000</v>
      </c>
      <c r="F144" s="10">
        <v>64832191</v>
      </c>
      <c r="G144" s="13">
        <v>300531751</v>
      </c>
      <c r="H144" s="13">
        <v>397978074</v>
      </c>
      <c r="I144" s="13">
        <v>698509825</v>
      </c>
      <c r="J144" s="13">
        <f t="shared" si="4"/>
        <v>630509825</v>
      </c>
      <c r="K144" s="16">
        <v>40359</v>
      </c>
      <c r="L144" s="5" t="s">
        <v>1216</v>
      </c>
      <c r="M144" s="5" t="s">
        <v>24</v>
      </c>
      <c r="N144" s="33">
        <f t="shared" si="5"/>
        <v>2.0666666666666669</v>
      </c>
      <c r="O144" s="18" t="s">
        <v>8</v>
      </c>
      <c r="Q144" s="4">
        <f>movies[[#This Row],[PROFIT]]/movies[[#This Row],[Budget ($)]]</f>
        <v>9.2722033088235296</v>
      </c>
    </row>
    <row r="145" spans="1:17" x14ac:dyDescent="0.3">
      <c r="A145" s="17">
        <v>144</v>
      </c>
      <c r="B145" s="5" t="s">
        <v>228</v>
      </c>
      <c r="C145" s="8">
        <v>2011</v>
      </c>
      <c r="D145" s="5" t="s">
        <v>15</v>
      </c>
      <c r="E145" s="6">
        <v>145000000</v>
      </c>
      <c r="F145" s="10">
        <v>12785204</v>
      </c>
      <c r="G145" s="13">
        <v>209397903</v>
      </c>
      <c r="H145" s="13">
        <v>485315477</v>
      </c>
      <c r="I145" s="13">
        <v>694713380</v>
      </c>
      <c r="J145" s="13">
        <f t="shared" si="4"/>
        <v>549713380</v>
      </c>
      <c r="K145" s="16">
        <v>40891</v>
      </c>
      <c r="L145" s="5" t="s">
        <v>1181</v>
      </c>
      <c r="M145" s="5" t="s">
        <v>174</v>
      </c>
      <c r="N145" s="33">
        <f t="shared" si="5"/>
        <v>2.2000000000000002</v>
      </c>
      <c r="O145" s="18" t="s">
        <v>8</v>
      </c>
      <c r="Q145" s="4">
        <f>movies[[#This Row],[PROFIT]]/movies[[#This Row],[Budget ($)]]</f>
        <v>3.7911267586206896</v>
      </c>
    </row>
    <row r="146" spans="1:17" x14ac:dyDescent="0.3">
      <c r="A146" s="17">
        <v>145</v>
      </c>
      <c r="B146" s="5" t="s">
        <v>229</v>
      </c>
      <c r="C146" s="8">
        <v>2008</v>
      </c>
      <c r="D146" s="5" t="s">
        <v>23</v>
      </c>
      <c r="E146" s="6">
        <v>52000000</v>
      </c>
      <c r="F146" s="10">
        <v>27751240</v>
      </c>
      <c r="G146" s="13">
        <v>144169664</v>
      </c>
      <c r="H146" s="13">
        <v>550308728</v>
      </c>
      <c r="I146" s="13">
        <v>694478392</v>
      </c>
      <c r="J146" s="13">
        <f t="shared" si="4"/>
        <v>642478392</v>
      </c>
      <c r="K146" s="16">
        <v>39626</v>
      </c>
      <c r="L146" s="5" t="s">
        <v>1217</v>
      </c>
      <c r="M146" s="5" t="s">
        <v>96</v>
      </c>
      <c r="N146" s="33">
        <f t="shared" si="5"/>
        <v>1.8</v>
      </c>
      <c r="O146" s="18" t="s">
        <v>8</v>
      </c>
      <c r="Q146" s="4">
        <f>movies[[#This Row],[PROFIT]]/movies[[#This Row],[Budget ($)]]</f>
        <v>12.355353692307693</v>
      </c>
    </row>
    <row r="147" spans="1:17" x14ac:dyDescent="0.3">
      <c r="A147" s="17">
        <v>146</v>
      </c>
      <c r="B147" s="5" t="s">
        <v>230</v>
      </c>
      <c r="C147" s="8">
        <v>2012</v>
      </c>
      <c r="D147" s="5" t="s">
        <v>151</v>
      </c>
      <c r="E147" s="6">
        <v>78000000</v>
      </c>
      <c r="F147" s="10">
        <v>152535747</v>
      </c>
      <c r="G147" s="13">
        <v>408010692</v>
      </c>
      <c r="H147" s="13">
        <v>286384032</v>
      </c>
      <c r="I147" s="13">
        <v>694394724</v>
      </c>
      <c r="J147" s="13">
        <f t="shared" si="4"/>
        <v>616394724</v>
      </c>
      <c r="K147" s="16">
        <v>40976</v>
      </c>
      <c r="L147" s="5" t="s">
        <v>1183</v>
      </c>
      <c r="M147" s="5" t="s">
        <v>178</v>
      </c>
      <c r="N147" s="33">
        <f t="shared" si="5"/>
        <v>2.3666666666666667</v>
      </c>
      <c r="O147" s="18" t="s">
        <v>8</v>
      </c>
      <c r="Q147" s="4">
        <f>movies[[#This Row],[PROFIT]]/movies[[#This Row],[Budget ($)]]</f>
        <v>7.9024964615384619</v>
      </c>
    </row>
    <row r="148" spans="1:17" x14ac:dyDescent="0.3">
      <c r="A148" s="17">
        <v>147</v>
      </c>
      <c r="B148" s="5" t="s">
        <v>231</v>
      </c>
      <c r="C148" s="8">
        <v>2023</v>
      </c>
      <c r="D148" s="5" t="s">
        <v>232</v>
      </c>
      <c r="E148" s="6"/>
      <c r="F148" s="10">
        <v>120663589</v>
      </c>
      <c r="G148" s="13">
        <v>381311319</v>
      </c>
      <c r="H148" s="13">
        <v>308499543</v>
      </c>
      <c r="I148" s="13">
        <v>689810862</v>
      </c>
      <c r="J148" s="13"/>
      <c r="K148" s="16">
        <v>40976</v>
      </c>
      <c r="L148" s="5" t="s">
        <v>1183</v>
      </c>
      <c r="M148" s="5" t="s">
        <v>178</v>
      </c>
      <c r="N148" s="33">
        <f t="shared" si="5"/>
        <v>2.3666666666666667</v>
      </c>
      <c r="O148" s="18" t="s">
        <v>8</v>
      </c>
      <c r="Q148" s="4" t="e">
        <f>movies[[#This Row],[PROFIT]]/movies[[#This Row],[Budget ($)]]</f>
        <v>#DIV/0!</v>
      </c>
    </row>
    <row r="149" spans="1:17" x14ac:dyDescent="0.3">
      <c r="A149" s="17">
        <v>148</v>
      </c>
      <c r="B149" s="5" t="s">
        <v>233</v>
      </c>
      <c r="C149" s="8">
        <v>2016</v>
      </c>
      <c r="D149" s="5" t="s">
        <v>10</v>
      </c>
      <c r="E149" s="6"/>
      <c r="F149" s="10">
        <v>56631401</v>
      </c>
      <c r="G149" s="13">
        <v>248757044</v>
      </c>
      <c r="H149" s="13">
        <v>438471864</v>
      </c>
      <c r="I149" s="13">
        <v>687228908</v>
      </c>
      <c r="J149" s="13"/>
      <c r="K149" s="16">
        <v>40976</v>
      </c>
      <c r="L149" s="5" t="s">
        <v>1183</v>
      </c>
      <c r="M149" s="5" t="s">
        <v>178</v>
      </c>
      <c r="N149" s="33">
        <f t="shared" si="5"/>
        <v>2.3666666666666667</v>
      </c>
      <c r="O149" s="18" t="s">
        <v>8</v>
      </c>
      <c r="Q149" s="4" t="e">
        <f>movies[[#This Row],[PROFIT]]/movies[[#This Row],[Budget ($)]]</f>
        <v>#DIV/0!</v>
      </c>
    </row>
    <row r="150" spans="1:17" x14ac:dyDescent="0.3">
      <c r="A150" s="17">
        <v>149</v>
      </c>
      <c r="B150" s="5" t="s">
        <v>234</v>
      </c>
      <c r="C150" s="8">
        <v>2021</v>
      </c>
      <c r="D150" s="5" t="s">
        <v>36</v>
      </c>
      <c r="E150" s="6"/>
      <c r="F150" s="10"/>
      <c r="G150" s="13">
        <v>686257563</v>
      </c>
      <c r="H150" s="13">
        <v>686257563</v>
      </c>
      <c r="I150" s="13">
        <v>687228908</v>
      </c>
      <c r="J150" s="13"/>
      <c r="K150" s="16">
        <v>40976</v>
      </c>
      <c r="L150" s="5" t="s">
        <v>1183</v>
      </c>
      <c r="M150" s="5" t="s">
        <v>178</v>
      </c>
      <c r="N150" s="33">
        <f t="shared" si="5"/>
        <v>2.3666666666666667</v>
      </c>
      <c r="O150" s="18" t="s">
        <v>8</v>
      </c>
      <c r="Q150" s="4" t="e">
        <f>movies[[#This Row],[PROFIT]]/movies[[#This Row],[Budget ($)]]</f>
        <v>#DIV/0!</v>
      </c>
    </row>
    <row r="151" spans="1:17" x14ac:dyDescent="0.3">
      <c r="A151" s="17">
        <v>150</v>
      </c>
      <c r="B151" s="5" t="s">
        <v>235</v>
      </c>
      <c r="C151" s="8">
        <v>2015</v>
      </c>
      <c r="D151" s="5" t="s">
        <v>15</v>
      </c>
      <c r="E151" s="6">
        <v>150000000</v>
      </c>
      <c r="F151" s="10">
        <v>55520089</v>
      </c>
      <c r="G151" s="13">
        <v>195042377</v>
      </c>
      <c r="H151" s="13">
        <v>487674259</v>
      </c>
      <c r="I151" s="13">
        <v>682716636</v>
      </c>
      <c r="J151" s="13">
        <f t="shared" si="4"/>
        <v>532716636</v>
      </c>
      <c r="K151" s="16">
        <v>42209</v>
      </c>
      <c r="L151" s="5" t="s">
        <v>1181</v>
      </c>
      <c r="M151" s="5" t="s">
        <v>236</v>
      </c>
      <c r="N151" s="33">
        <f t="shared" si="5"/>
        <v>2.1833333333333331</v>
      </c>
      <c r="O151" s="18" t="s">
        <v>8</v>
      </c>
      <c r="Q151" s="4">
        <f>movies[[#This Row],[PROFIT]]/movies[[#This Row],[Budget ($)]]</f>
        <v>3.5514442399999999</v>
      </c>
    </row>
    <row r="152" spans="1:17" x14ac:dyDescent="0.3">
      <c r="A152" s="17">
        <v>151</v>
      </c>
      <c r="B152" s="5" t="s">
        <v>237</v>
      </c>
      <c r="C152" s="8">
        <v>1994</v>
      </c>
      <c r="D152" s="5" t="s">
        <v>15</v>
      </c>
      <c r="E152" s="6">
        <v>55000000</v>
      </c>
      <c r="F152" s="10">
        <v>24450602</v>
      </c>
      <c r="G152" s="13">
        <v>330455270</v>
      </c>
      <c r="H152" s="13">
        <v>347771195</v>
      </c>
      <c r="I152" s="13">
        <v>678226465</v>
      </c>
      <c r="J152" s="13">
        <f t="shared" si="4"/>
        <v>623226465</v>
      </c>
      <c r="K152" s="16">
        <v>34521</v>
      </c>
      <c r="L152" s="5" t="s">
        <v>1171</v>
      </c>
      <c r="M152" s="5" t="s">
        <v>178</v>
      </c>
      <c r="N152" s="33">
        <f t="shared" si="5"/>
        <v>2.3666666666666667</v>
      </c>
      <c r="O152" s="18" t="s">
        <v>8</v>
      </c>
      <c r="Q152" s="4">
        <f>movies[[#This Row],[PROFIT]]/movies[[#This Row],[Budget ($)]]</f>
        <v>11.331390272727273</v>
      </c>
    </row>
    <row r="153" spans="1:17" x14ac:dyDescent="0.3">
      <c r="A153" s="17">
        <v>152</v>
      </c>
      <c r="B153" s="5" t="s">
        <v>238</v>
      </c>
      <c r="C153" s="8">
        <v>2016</v>
      </c>
      <c r="D153" s="5" t="s">
        <v>10</v>
      </c>
      <c r="E153" s="6">
        <v>165000000</v>
      </c>
      <c r="F153" s="10">
        <v>85058311</v>
      </c>
      <c r="G153" s="13">
        <v>232641920</v>
      </c>
      <c r="H153" s="13">
        <v>445154156</v>
      </c>
      <c r="I153" s="13">
        <v>677796076</v>
      </c>
      <c r="J153" s="13">
        <f t="shared" si="4"/>
        <v>512796076</v>
      </c>
      <c r="K153" s="16">
        <v>42668</v>
      </c>
      <c r="L153" s="5" t="s">
        <v>1169</v>
      </c>
      <c r="M153" s="5" t="s">
        <v>161</v>
      </c>
      <c r="N153" s="33">
        <f t="shared" si="5"/>
        <v>1.9166666666666665</v>
      </c>
      <c r="O153" s="18" t="s">
        <v>8</v>
      </c>
      <c r="Q153" s="4">
        <f>movies[[#This Row],[PROFIT]]/movies[[#This Row],[Budget ($)]]</f>
        <v>3.1078550060606061</v>
      </c>
    </row>
    <row r="154" spans="1:17" x14ac:dyDescent="0.3">
      <c r="A154" s="17">
        <v>153</v>
      </c>
      <c r="B154" s="5" t="s">
        <v>239</v>
      </c>
      <c r="C154" s="8">
        <v>1999</v>
      </c>
      <c r="D154" s="5" t="s">
        <v>10</v>
      </c>
      <c r="E154" s="6">
        <v>40000000</v>
      </c>
      <c r="F154" s="10">
        <v>26681262</v>
      </c>
      <c r="G154" s="13">
        <v>293506292</v>
      </c>
      <c r="H154" s="13">
        <v>379300140</v>
      </c>
      <c r="I154" s="13">
        <v>672806432</v>
      </c>
      <c r="J154" s="13">
        <f t="shared" si="4"/>
        <v>632806432</v>
      </c>
      <c r="K154" s="16">
        <v>36378</v>
      </c>
      <c r="L154" s="5" t="s">
        <v>1218</v>
      </c>
      <c r="M154" s="5" t="s">
        <v>240</v>
      </c>
      <c r="N154" s="33">
        <f t="shared" si="5"/>
        <v>1.7833333333333332</v>
      </c>
      <c r="O154" s="18" t="s">
        <v>8</v>
      </c>
      <c r="Q154" s="4">
        <f>movies[[#This Row],[PROFIT]]/movies[[#This Row],[Budget ($)]]</f>
        <v>15.8201608</v>
      </c>
    </row>
    <row r="155" spans="1:17" x14ac:dyDescent="0.3">
      <c r="A155" s="17">
        <v>154</v>
      </c>
      <c r="B155" s="5" t="s">
        <v>241</v>
      </c>
      <c r="C155" s="8">
        <v>2013</v>
      </c>
      <c r="D155" s="5" t="s">
        <v>36</v>
      </c>
      <c r="E155" s="6">
        <v>225000000</v>
      </c>
      <c r="F155" s="10">
        <v>116619362</v>
      </c>
      <c r="G155" s="13">
        <v>291045518</v>
      </c>
      <c r="H155" s="13">
        <v>377000000</v>
      </c>
      <c r="I155" s="13">
        <v>668045518</v>
      </c>
      <c r="J155" s="13">
        <f t="shared" si="4"/>
        <v>443045518</v>
      </c>
      <c r="K155" s="16">
        <v>41437</v>
      </c>
      <c r="L155" s="5" t="s">
        <v>1172</v>
      </c>
      <c r="M155" s="5" t="s">
        <v>29</v>
      </c>
      <c r="N155" s="33">
        <f t="shared" si="5"/>
        <v>2.3833333333333333</v>
      </c>
      <c r="O155" s="18" t="s">
        <v>8</v>
      </c>
      <c r="Q155" s="4">
        <f>movies[[#This Row],[PROFIT]]/movies[[#This Row],[Budget ($)]]</f>
        <v>1.9690911911111111</v>
      </c>
    </row>
    <row r="156" spans="1:17" x14ac:dyDescent="0.3">
      <c r="A156" s="17">
        <v>155</v>
      </c>
      <c r="B156" s="5" t="s">
        <v>242</v>
      </c>
      <c r="C156" s="8">
        <v>2006</v>
      </c>
      <c r="D156" s="5" t="s">
        <v>6</v>
      </c>
      <c r="E156" s="6">
        <v>80000000</v>
      </c>
      <c r="F156" s="10">
        <v>68033544</v>
      </c>
      <c r="G156" s="13">
        <v>195330621</v>
      </c>
      <c r="H156" s="13">
        <v>471763885</v>
      </c>
      <c r="I156" s="13">
        <v>667094506</v>
      </c>
      <c r="J156" s="13">
        <f t="shared" si="4"/>
        <v>587094506</v>
      </c>
      <c r="K156" s="16">
        <v>38805</v>
      </c>
      <c r="L156" s="5" t="s">
        <v>1196</v>
      </c>
      <c r="M156" s="5" t="s">
        <v>56</v>
      </c>
      <c r="N156" s="33">
        <f t="shared" si="5"/>
        <v>1.5166666666666666</v>
      </c>
      <c r="O156" s="18" t="s">
        <v>27</v>
      </c>
      <c r="Q156" s="4">
        <f>movies[[#This Row],[PROFIT]]/movies[[#This Row],[Budget ($)]]</f>
        <v>7.3386813249999996</v>
      </c>
    </row>
    <row r="157" spans="1:17" x14ac:dyDescent="0.3">
      <c r="A157" s="17">
        <v>156</v>
      </c>
      <c r="B157" s="5" t="s">
        <v>243</v>
      </c>
      <c r="C157" s="8">
        <v>2011</v>
      </c>
      <c r="D157" s="5" t="s">
        <v>68</v>
      </c>
      <c r="E157" s="6">
        <v>150000000</v>
      </c>
      <c r="F157" s="10">
        <v>47656302</v>
      </c>
      <c r="G157" s="13">
        <v>165249063</v>
      </c>
      <c r="H157" s="13">
        <v>500443218</v>
      </c>
      <c r="I157" s="13">
        <v>665692281</v>
      </c>
      <c r="J157" s="13">
        <f t="shared" si="4"/>
        <v>515692281</v>
      </c>
      <c r="K157" s="16">
        <v>40689</v>
      </c>
      <c r="L157" s="5" t="s">
        <v>1219</v>
      </c>
      <c r="M157" s="5" t="s">
        <v>244</v>
      </c>
      <c r="N157" s="33">
        <f t="shared" si="5"/>
        <v>1.5</v>
      </c>
      <c r="O157" s="18" t="s">
        <v>27</v>
      </c>
      <c r="Q157" s="4">
        <f>movies[[#This Row],[PROFIT]]/movies[[#This Row],[Budget ($)]]</f>
        <v>3.4379485399999998</v>
      </c>
    </row>
    <row r="158" spans="1:17" x14ac:dyDescent="0.3">
      <c r="A158" s="17">
        <v>157</v>
      </c>
      <c r="B158" s="5" t="s">
        <v>245</v>
      </c>
      <c r="C158" s="8">
        <v>2017</v>
      </c>
      <c r="D158" s="5" t="s">
        <v>36</v>
      </c>
      <c r="E158" s="6"/>
      <c r="F158" s="10">
        <v>93842239</v>
      </c>
      <c r="G158" s="13">
        <v>229024295</v>
      </c>
      <c r="H158" s="13">
        <v>428902692</v>
      </c>
      <c r="I158" s="13">
        <v>657926987</v>
      </c>
      <c r="J158" s="13"/>
      <c r="K158" s="16">
        <v>40689</v>
      </c>
      <c r="L158" s="5" t="s">
        <v>1219</v>
      </c>
      <c r="M158" s="5" t="s">
        <v>244</v>
      </c>
      <c r="N158" s="33">
        <f t="shared" si="5"/>
        <v>1.5</v>
      </c>
      <c r="O158" s="18" t="s">
        <v>27</v>
      </c>
      <c r="Q158" s="4" t="e">
        <f>movies[[#This Row],[PROFIT]]/movies[[#This Row],[Budget ($)]]</f>
        <v>#DIV/0!</v>
      </c>
    </row>
    <row r="159" spans="1:17" x14ac:dyDescent="0.3">
      <c r="A159" s="17">
        <v>158</v>
      </c>
      <c r="B159" s="5" t="s">
        <v>246</v>
      </c>
      <c r="C159" s="8">
        <v>2014</v>
      </c>
      <c r="D159" s="5" t="s">
        <v>10</v>
      </c>
      <c r="E159" s="6">
        <v>165000000</v>
      </c>
      <c r="F159" s="10">
        <v>56215889</v>
      </c>
      <c r="G159" s="13">
        <v>222527828</v>
      </c>
      <c r="H159" s="13">
        <v>435341858</v>
      </c>
      <c r="I159" s="13">
        <v>657869686</v>
      </c>
      <c r="J159" s="13">
        <f t="shared" si="4"/>
        <v>492869686</v>
      </c>
      <c r="K159" s="16">
        <v>41937</v>
      </c>
      <c r="L159" s="5" t="s">
        <v>1220</v>
      </c>
      <c r="M159" s="5" t="s">
        <v>47</v>
      </c>
      <c r="N159" s="33">
        <f t="shared" si="5"/>
        <v>1.7</v>
      </c>
      <c r="O159" s="18" t="s">
        <v>27</v>
      </c>
      <c r="Q159" s="4">
        <f>movies[[#This Row],[PROFIT]]/movies[[#This Row],[Budget ($)]]</f>
        <v>2.9870890060606059</v>
      </c>
    </row>
    <row r="160" spans="1:17" x14ac:dyDescent="0.3">
      <c r="A160" s="17">
        <v>159</v>
      </c>
      <c r="B160" s="5" t="s">
        <v>247</v>
      </c>
      <c r="C160" s="8">
        <v>2018</v>
      </c>
      <c r="D160" s="5" t="s">
        <v>36</v>
      </c>
      <c r="E160" s="6">
        <v>200000000</v>
      </c>
      <c r="F160" s="10">
        <v>62163104</v>
      </c>
      <c r="G160" s="13">
        <v>159555901</v>
      </c>
      <c r="H160" s="13">
        <v>495300000</v>
      </c>
      <c r="I160" s="13">
        <v>654855901</v>
      </c>
      <c r="J160" s="13">
        <f t="shared" si="4"/>
        <v>454855901</v>
      </c>
      <c r="K160" s="16">
        <v>43385</v>
      </c>
      <c r="L160" s="5" t="s">
        <v>1190</v>
      </c>
      <c r="M160" s="5" t="s">
        <v>128</v>
      </c>
      <c r="N160" s="33">
        <f t="shared" si="5"/>
        <v>2.2333333333333334</v>
      </c>
      <c r="O160" s="18" t="s">
        <v>8</v>
      </c>
      <c r="Q160" s="4">
        <f>movies[[#This Row],[PROFIT]]/movies[[#This Row],[Budget ($)]]</f>
        <v>2.274279505</v>
      </c>
    </row>
    <row r="161" spans="1:17" x14ac:dyDescent="0.3">
      <c r="A161" s="17">
        <v>160</v>
      </c>
      <c r="B161" s="5" t="s">
        <v>248</v>
      </c>
      <c r="C161" s="8">
        <v>2003</v>
      </c>
      <c r="D161" s="5" t="s">
        <v>10</v>
      </c>
      <c r="E161" s="6">
        <v>140000000</v>
      </c>
      <c r="F161" s="10">
        <v>46630690</v>
      </c>
      <c r="G161" s="13">
        <v>305413918</v>
      </c>
      <c r="H161" s="13">
        <v>348850097</v>
      </c>
      <c r="I161" s="13">
        <v>654264015</v>
      </c>
      <c r="J161" s="13">
        <f t="shared" si="4"/>
        <v>514264015</v>
      </c>
      <c r="K161" s="16">
        <v>37811</v>
      </c>
      <c r="L161" s="5" t="s">
        <v>1187</v>
      </c>
      <c r="M161" s="5" t="s">
        <v>29</v>
      </c>
      <c r="N161" s="33">
        <f t="shared" si="5"/>
        <v>2.3833333333333333</v>
      </c>
      <c r="O161" s="18" t="s">
        <v>8</v>
      </c>
      <c r="Q161" s="4">
        <f>movies[[#This Row],[PROFIT]]/movies[[#This Row],[Budget ($)]]</f>
        <v>3.6733143928571428</v>
      </c>
    </row>
    <row r="162" spans="1:17" x14ac:dyDescent="0.3">
      <c r="A162" s="17">
        <v>161</v>
      </c>
      <c r="B162" s="5" t="s">
        <v>249</v>
      </c>
      <c r="C162" s="8">
        <v>2012</v>
      </c>
      <c r="D162" s="5" t="s">
        <v>21</v>
      </c>
      <c r="E162" s="6">
        <v>225000000</v>
      </c>
      <c r="F162" s="10">
        <v>54592779</v>
      </c>
      <c r="G162" s="13">
        <v>179020854</v>
      </c>
      <c r="H162" s="13">
        <v>475192631</v>
      </c>
      <c r="I162" s="13">
        <v>654213485</v>
      </c>
      <c r="J162" s="13">
        <f t="shared" si="4"/>
        <v>429213485</v>
      </c>
      <c r="K162" s="16">
        <v>41052</v>
      </c>
      <c r="L162" s="5" t="s">
        <v>1182</v>
      </c>
      <c r="M162" s="5" t="s">
        <v>108</v>
      </c>
      <c r="N162" s="33">
        <f t="shared" si="5"/>
        <v>1.7666666666666666</v>
      </c>
      <c r="O162" s="18" t="s">
        <v>8</v>
      </c>
      <c r="Q162" s="4">
        <f>movies[[#This Row],[PROFIT]]/movies[[#This Row],[Budget ($)]]</f>
        <v>1.907615488888889</v>
      </c>
    </row>
    <row r="163" spans="1:17" x14ac:dyDescent="0.3">
      <c r="A163" s="17">
        <v>162</v>
      </c>
      <c r="B163" s="5" t="s">
        <v>250</v>
      </c>
      <c r="C163" s="8">
        <v>2002</v>
      </c>
      <c r="D163" s="5" t="s">
        <v>6</v>
      </c>
      <c r="E163" s="6">
        <v>115000000</v>
      </c>
      <c r="F163" s="10">
        <v>80027814</v>
      </c>
      <c r="G163" s="13">
        <v>310676740</v>
      </c>
      <c r="H163" s="13">
        <v>343103230</v>
      </c>
      <c r="I163" s="13">
        <v>653779970</v>
      </c>
      <c r="J163" s="13">
        <f t="shared" si="4"/>
        <v>538779970</v>
      </c>
      <c r="K163" s="16">
        <v>37392</v>
      </c>
      <c r="L163" s="5" t="s">
        <v>1169</v>
      </c>
      <c r="M163" s="5" t="s">
        <v>178</v>
      </c>
      <c r="N163" s="33">
        <f t="shared" si="5"/>
        <v>2.3666666666666667</v>
      </c>
      <c r="O163" s="18" t="s">
        <v>27</v>
      </c>
      <c r="Q163" s="4">
        <f>movies[[#This Row],[PROFIT]]/movies[[#This Row],[Budget ($)]]</f>
        <v>4.6850432173913044</v>
      </c>
    </row>
    <row r="164" spans="1:17" x14ac:dyDescent="0.3">
      <c r="A164" s="17">
        <v>163</v>
      </c>
      <c r="B164" s="5" t="s">
        <v>251</v>
      </c>
      <c r="C164" s="8">
        <v>2015</v>
      </c>
      <c r="D164" s="5" t="s">
        <v>151</v>
      </c>
      <c r="E164" s="6">
        <v>160000000</v>
      </c>
      <c r="F164" s="10">
        <v>102665981</v>
      </c>
      <c r="G164" s="13">
        <v>281723902</v>
      </c>
      <c r="H164" s="13">
        <v>371704359</v>
      </c>
      <c r="I164" s="13">
        <v>653428261</v>
      </c>
      <c r="J164" s="13">
        <f t="shared" si="4"/>
        <v>493428261</v>
      </c>
      <c r="K164" s="16">
        <v>42326</v>
      </c>
      <c r="L164" s="5" t="s">
        <v>1183</v>
      </c>
      <c r="M164" s="5" t="s">
        <v>31</v>
      </c>
      <c r="N164" s="33">
        <f t="shared" si="5"/>
        <v>2.2833333333333332</v>
      </c>
      <c r="O164" s="18" t="s">
        <v>8</v>
      </c>
      <c r="Q164" s="4">
        <f>movies[[#This Row],[PROFIT]]/movies[[#This Row],[Budget ($)]]</f>
        <v>3.0839266312500002</v>
      </c>
    </row>
    <row r="165" spans="1:17" x14ac:dyDescent="0.3">
      <c r="A165" s="17">
        <v>164</v>
      </c>
      <c r="B165" s="5" t="s">
        <v>252</v>
      </c>
      <c r="C165" s="8">
        <v>2013</v>
      </c>
      <c r="D165" s="5" t="s">
        <v>10</v>
      </c>
      <c r="E165" s="6">
        <v>170000000</v>
      </c>
      <c r="F165" s="10">
        <v>85737841</v>
      </c>
      <c r="G165" s="13">
        <v>206362140</v>
      </c>
      <c r="H165" s="13">
        <v>438421000</v>
      </c>
      <c r="I165" s="13">
        <v>644783140</v>
      </c>
      <c r="J165" s="13">
        <f t="shared" si="4"/>
        <v>474783140</v>
      </c>
      <c r="K165" s="16">
        <v>41577</v>
      </c>
      <c r="L165" s="5" t="s">
        <v>1187</v>
      </c>
      <c r="M165" s="5" t="s">
        <v>158</v>
      </c>
      <c r="N165" s="33">
        <f t="shared" si="5"/>
        <v>1.8666666666666667</v>
      </c>
      <c r="O165" s="18" t="s">
        <v>8</v>
      </c>
      <c r="Q165" s="4">
        <f>movies[[#This Row],[PROFIT]]/movies[[#This Row],[Budget ($)]]</f>
        <v>2.7928419999999998</v>
      </c>
    </row>
    <row r="166" spans="1:17" x14ac:dyDescent="0.3">
      <c r="A166" s="17">
        <v>165</v>
      </c>
      <c r="B166" s="5" t="s">
        <v>253</v>
      </c>
      <c r="C166" s="8">
        <v>2016</v>
      </c>
      <c r="D166" s="5" t="s">
        <v>23</v>
      </c>
      <c r="E166" s="6">
        <v>75000000</v>
      </c>
      <c r="F166" s="10">
        <v>35258145</v>
      </c>
      <c r="G166" s="13">
        <v>270578425</v>
      </c>
      <c r="H166" s="13">
        <v>363759959</v>
      </c>
      <c r="I166" s="13">
        <v>634338384</v>
      </c>
      <c r="J166" s="13">
        <f t="shared" si="4"/>
        <v>559338384</v>
      </c>
      <c r="K166" s="16">
        <v>42706</v>
      </c>
      <c r="L166" s="5" t="s">
        <v>1221</v>
      </c>
      <c r="M166" s="5" t="s">
        <v>96</v>
      </c>
      <c r="N166" s="33">
        <f t="shared" si="5"/>
        <v>1.8</v>
      </c>
      <c r="O166" s="18" t="s">
        <v>27</v>
      </c>
      <c r="Q166" s="4">
        <f>movies[[#This Row],[PROFIT]]/movies[[#This Row],[Budget ($)]]</f>
        <v>7.45784512</v>
      </c>
    </row>
    <row r="167" spans="1:17" x14ac:dyDescent="0.3">
      <c r="A167" s="17">
        <v>166</v>
      </c>
      <c r="B167" s="5" t="s">
        <v>254</v>
      </c>
      <c r="C167" s="8">
        <v>2008</v>
      </c>
      <c r="D167" s="5" t="s">
        <v>68</v>
      </c>
      <c r="E167" s="6">
        <v>130000000</v>
      </c>
      <c r="F167" s="10">
        <v>60239130</v>
      </c>
      <c r="G167" s="13">
        <v>215771591</v>
      </c>
      <c r="H167" s="13">
        <v>416311606</v>
      </c>
      <c r="I167" s="13">
        <v>632083197</v>
      </c>
      <c r="J167" s="13">
        <f t="shared" si="4"/>
        <v>502083197</v>
      </c>
      <c r="K167" s="16">
        <v>39604</v>
      </c>
      <c r="L167" s="5" t="s">
        <v>1222</v>
      </c>
      <c r="M167" s="5" t="s">
        <v>255</v>
      </c>
      <c r="N167" s="33">
        <f t="shared" si="5"/>
        <v>1.5333333333333332</v>
      </c>
      <c r="O167" s="18" t="s">
        <v>27</v>
      </c>
      <c r="Q167" s="4">
        <f>movies[[#This Row],[PROFIT]]/movies[[#This Row],[Budget ($)]]</f>
        <v>3.8621784384615383</v>
      </c>
    </row>
    <row r="168" spans="1:17" x14ac:dyDescent="0.3">
      <c r="A168" s="17">
        <v>167</v>
      </c>
      <c r="B168" s="5" t="s">
        <v>256</v>
      </c>
      <c r="C168" s="8">
        <v>2004</v>
      </c>
      <c r="D168" s="5" t="s">
        <v>10</v>
      </c>
      <c r="E168" s="6">
        <v>92000000</v>
      </c>
      <c r="F168" s="10">
        <v>70467623</v>
      </c>
      <c r="G168" s="13">
        <v>261441092</v>
      </c>
      <c r="H168" s="13">
        <v>370165961</v>
      </c>
      <c r="I168" s="13">
        <v>631607053</v>
      </c>
      <c r="J168" s="13">
        <f t="shared" si="4"/>
        <v>539607053</v>
      </c>
      <c r="K168" s="16">
        <v>38296</v>
      </c>
      <c r="L168" s="5" t="s">
        <v>1223</v>
      </c>
      <c r="M168" s="5" t="s">
        <v>161</v>
      </c>
      <c r="N168" s="33">
        <f t="shared" si="5"/>
        <v>1.9166666666666665</v>
      </c>
      <c r="O168" s="18" t="s">
        <v>27</v>
      </c>
      <c r="Q168" s="4">
        <f>movies[[#This Row],[PROFIT]]/movies[[#This Row],[Budget ($)]]</f>
        <v>5.8652940543478262</v>
      </c>
    </row>
    <row r="169" spans="1:17" x14ac:dyDescent="0.3">
      <c r="A169" s="17">
        <v>168</v>
      </c>
      <c r="B169" s="5" t="s">
        <v>257</v>
      </c>
      <c r="C169" s="8">
        <v>2015</v>
      </c>
      <c r="D169" s="5" t="s">
        <v>6</v>
      </c>
      <c r="E169" s="6">
        <v>108000000</v>
      </c>
      <c r="F169" s="10">
        <v>54308575</v>
      </c>
      <c r="G169" s="13">
        <v>228433663</v>
      </c>
      <c r="H169" s="13">
        <v>402187155</v>
      </c>
      <c r="I169" s="13">
        <v>630620818</v>
      </c>
      <c r="J169" s="13">
        <f t="shared" si="4"/>
        <v>522620818</v>
      </c>
      <c r="K169" s="16">
        <v>42277</v>
      </c>
      <c r="L169" s="5" t="s">
        <v>1214</v>
      </c>
      <c r="M169" s="5" t="s">
        <v>220</v>
      </c>
      <c r="N169" s="33">
        <f t="shared" si="5"/>
        <v>2.4</v>
      </c>
      <c r="O169" s="18" t="s">
        <v>8</v>
      </c>
      <c r="Q169" s="4">
        <f>movies[[#This Row],[PROFIT]]/movies[[#This Row],[Budget ($)]]</f>
        <v>4.8390816481481478</v>
      </c>
    </row>
    <row r="170" spans="1:17" x14ac:dyDescent="0.3">
      <c r="A170" s="17">
        <v>169</v>
      </c>
      <c r="B170" s="5" t="s">
        <v>258</v>
      </c>
      <c r="C170" s="8">
        <v>2008</v>
      </c>
      <c r="D170" s="5" t="s">
        <v>21</v>
      </c>
      <c r="E170" s="6">
        <v>150000000</v>
      </c>
      <c r="F170" s="10">
        <v>62603879</v>
      </c>
      <c r="G170" s="13">
        <v>227946274</v>
      </c>
      <c r="H170" s="13">
        <v>401497154</v>
      </c>
      <c r="I170" s="13">
        <v>629443428</v>
      </c>
      <c r="J170" s="13">
        <f t="shared" si="4"/>
        <v>479443428</v>
      </c>
      <c r="K170" s="16">
        <v>39631</v>
      </c>
      <c r="L170" s="5" t="s">
        <v>1224</v>
      </c>
      <c r="M170" s="5" t="s">
        <v>255</v>
      </c>
      <c r="N170" s="33">
        <f t="shared" si="5"/>
        <v>1.5333333333333332</v>
      </c>
      <c r="O170" s="18" t="s">
        <v>8</v>
      </c>
      <c r="Q170" s="4">
        <f>movies[[#This Row],[PROFIT]]/movies[[#This Row],[Budget ($)]]</f>
        <v>3.1962895200000001</v>
      </c>
    </row>
    <row r="171" spans="1:17" x14ac:dyDescent="0.3">
      <c r="A171" s="17">
        <v>170</v>
      </c>
      <c r="B171" s="5" t="s">
        <v>259</v>
      </c>
      <c r="C171" s="8">
        <v>2022</v>
      </c>
      <c r="D171" s="5" t="s">
        <v>130</v>
      </c>
      <c r="E171" s="6"/>
      <c r="F171" s="11">
        <v>42707</v>
      </c>
      <c r="G171" s="14">
        <v>117294</v>
      </c>
      <c r="H171" s="13">
        <v>626454403</v>
      </c>
      <c r="I171" s="13">
        <v>626571697</v>
      </c>
      <c r="J171" s="13"/>
      <c r="K171" s="16">
        <v>39631</v>
      </c>
      <c r="L171" s="5" t="s">
        <v>1224</v>
      </c>
      <c r="M171" s="5" t="s">
        <v>255</v>
      </c>
      <c r="N171" s="33">
        <f t="shared" si="5"/>
        <v>1.5333333333333332</v>
      </c>
      <c r="O171" s="18" t="s">
        <v>8</v>
      </c>
      <c r="Q171" s="4" t="e">
        <f>movies[[#This Row],[PROFIT]]/movies[[#This Row],[Budget ($)]]</f>
        <v>#DIV/0!</v>
      </c>
    </row>
    <row r="172" spans="1:17" x14ac:dyDescent="0.3">
      <c r="A172" s="17">
        <v>171</v>
      </c>
      <c r="B172" s="5" t="s">
        <v>260</v>
      </c>
      <c r="C172" s="8">
        <v>2011</v>
      </c>
      <c r="D172" s="5" t="s">
        <v>23</v>
      </c>
      <c r="E172" s="6">
        <v>125000000</v>
      </c>
      <c r="F172" s="10">
        <v>86198765</v>
      </c>
      <c r="G172" s="13">
        <v>209837675</v>
      </c>
      <c r="H172" s="13">
        <v>416300000</v>
      </c>
      <c r="I172" s="13">
        <v>626137675</v>
      </c>
      <c r="J172" s="13">
        <f t="shared" si="4"/>
        <v>501137675</v>
      </c>
      <c r="K172" s="16">
        <v>40653</v>
      </c>
      <c r="L172" s="5" t="s">
        <v>1175</v>
      </c>
      <c r="M172" s="5" t="s">
        <v>54</v>
      </c>
      <c r="N172" s="33">
        <f t="shared" si="5"/>
        <v>2.1666666666666665</v>
      </c>
      <c r="O172" s="18" t="s">
        <v>8</v>
      </c>
      <c r="Q172" s="4">
        <f>movies[[#This Row],[PROFIT]]/movies[[#This Row],[Budget ($)]]</f>
        <v>4.0091013999999996</v>
      </c>
    </row>
    <row r="173" spans="1:17" x14ac:dyDescent="0.3">
      <c r="A173" s="17">
        <v>172</v>
      </c>
      <c r="B173" s="5" t="s">
        <v>261</v>
      </c>
      <c r="C173" s="8">
        <v>2010</v>
      </c>
      <c r="D173" s="5" t="s">
        <v>15</v>
      </c>
      <c r="E173" s="6">
        <v>200000000</v>
      </c>
      <c r="F173" s="10">
        <v>128122480</v>
      </c>
      <c r="G173" s="13">
        <v>312433331</v>
      </c>
      <c r="H173" s="13">
        <v>311500000</v>
      </c>
      <c r="I173" s="13">
        <v>623933331</v>
      </c>
      <c r="J173" s="13">
        <f t="shared" si="4"/>
        <v>423933331</v>
      </c>
      <c r="K173" s="16">
        <v>40296</v>
      </c>
      <c r="L173" s="5" t="s">
        <v>1174</v>
      </c>
      <c r="M173" s="5" t="s">
        <v>24</v>
      </c>
      <c r="N173" s="33">
        <f t="shared" si="5"/>
        <v>2.0666666666666669</v>
      </c>
      <c r="O173" s="18" t="s">
        <v>8</v>
      </c>
      <c r="Q173" s="4">
        <f>movies[[#This Row],[PROFIT]]/movies[[#This Row],[Budget ($)]]</f>
        <v>2.1196666550000001</v>
      </c>
    </row>
    <row r="174" spans="1:17" x14ac:dyDescent="0.3">
      <c r="A174" s="17">
        <v>173</v>
      </c>
      <c r="B174" s="5" t="s">
        <v>262</v>
      </c>
      <c r="C174" s="8">
        <v>2007</v>
      </c>
      <c r="D174" s="5" t="s">
        <v>10</v>
      </c>
      <c r="E174" s="6">
        <v>150000000</v>
      </c>
      <c r="F174" s="10">
        <v>47027395</v>
      </c>
      <c r="G174" s="13">
        <v>206445654</v>
      </c>
      <c r="H174" s="13">
        <v>417280431</v>
      </c>
      <c r="I174" s="13">
        <v>623726085</v>
      </c>
      <c r="J174" s="13">
        <f t="shared" si="4"/>
        <v>473726085</v>
      </c>
      <c r="K174" s="16">
        <v>39261</v>
      </c>
      <c r="L174" s="5" t="s">
        <v>1186</v>
      </c>
      <c r="M174" s="5" t="s">
        <v>263</v>
      </c>
      <c r="N174" s="33">
        <f t="shared" si="5"/>
        <v>1.85</v>
      </c>
      <c r="O174" s="18" t="s">
        <v>82</v>
      </c>
      <c r="Q174" s="4">
        <f>movies[[#This Row],[PROFIT]]/movies[[#This Row],[Budget ($)]]</f>
        <v>3.1581739</v>
      </c>
    </row>
    <row r="175" spans="1:17" x14ac:dyDescent="0.3">
      <c r="A175" s="17">
        <v>174</v>
      </c>
      <c r="B175" s="5" t="s">
        <v>264</v>
      </c>
      <c r="C175" s="8">
        <v>2018</v>
      </c>
      <c r="D175" s="5" t="s">
        <v>10</v>
      </c>
      <c r="E175" s="6"/>
      <c r="F175" s="10">
        <v>75812205</v>
      </c>
      <c r="G175" s="13">
        <v>216648740</v>
      </c>
      <c r="H175" s="13">
        <v>406025399</v>
      </c>
      <c r="I175" s="13">
        <v>622674139</v>
      </c>
      <c r="J175" s="13"/>
      <c r="K175" s="16">
        <v>39261</v>
      </c>
      <c r="L175" s="5" t="s">
        <v>1186</v>
      </c>
      <c r="M175" s="5" t="s">
        <v>263</v>
      </c>
      <c r="N175" s="33">
        <f t="shared" si="5"/>
        <v>1.85</v>
      </c>
      <c r="O175" s="18" t="s">
        <v>82</v>
      </c>
      <c r="Q175" s="4" t="e">
        <f>movies[[#This Row],[PROFIT]]/movies[[#This Row],[Budget ($)]]</f>
        <v>#DIV/0!</v>
      </c>
    </row>
    <row r="176" spans="1:17" x14ac:dyDescent="0.3">
      <c r="A176" s="17">
        <v>175</v>
      </c>
      <c r="B176" s="5" t="s">
        <v>265</v>
      </c>
      <c r="C176" s="8">
        <v>2014</v>
      </c>
      <c r="D176" s="5" t="s">
        <v>6</v>
      </c>
      <c r="E176" s="6">
        <v>145000000</v>
      </c>
      <c r="F176" s="10">
        <v>49451322</v>
      </c>
      <c r="G176" s="13">
        <v>177002924</v>
      </c>
      <c r="H176" s="13">
        <v>444534595</v>
      </c>
      <c r="I176" s="13">
        <v>621537519</v>
      </c>
      <c r="J176" s="13">
        <f t="shared" si="4"/>
        <v>476537519</v>
      </c>
      <c r="K176" s="16">
        <v>41795</v>
      </c>
      <c r="L176" s="5" t="s">
        <v>1222</v>
      </c>
      <c r="M176" s="5" t="s">
        <v>47</v>
      </c>
      <c r="N176" s="33">
        <f t="shared" si="5"/>
        <v>1.7</v>
      </c>
      <c r="O176" s="18" t="s">
        <v>27</v>
      </c>
      <c r="Q176" s="4">
        <f>movies[[#This Row],[PROFIT]]/movies[[#This Row],[Budget ($)]]</f>
        <v>3.2864656482758621</v>
      </c>
    </row>
    <row r="177" spans="1:17" x14ac:dyDescent="0.3">
      <c r="A177" s="17">
        <v>176</v>
      </c>
      <c r="B177" s="5" t="s">
        <v>266</v>
      </c>
      <c r="C177" s="8">
        <v>2017</v>
      </c>
      <c r="D177" s="5" t="s">
        <v>6</v>
      </c>
      <c r="E177" s="6">
        <v>97000000</v>
      </c>
      <c r="F177" s="10">
        <v>88411916</v>
      </c>
      <c r="G177" s="13">
        <v>226277068</v>
      </c>
      <c r="H177" s="13">
        <v>392902882</v>
      </c>
      <c r="I177" s="13">
        <v>619179950</v>
      </c>
      <c r="J177" s="13">
        <f t="shared" si="4"/>
        <v>522179950</v>
      </c>
      <c r="K177" s="16">
        <v>42795</v>
      </c>
      <c r="L177" s="5" t="s">
        <v>1225</v>
      </c>
      <c r="M177" s="5" t="s">
        <v>31</v>
      </c>
      <c r="N177" s="33">
        <f t="shared" si="5"/>
        <v>2.2833333333333332</v>
      </c>
      <c r="O177" s="18" t="s">
        <v>79</v>
      </c>
      <c r="Q177" s="4">
        <f>movies[[#This Row],[PROFIT]]/movies[[#This Row],[Budget ($)]]</f>
        <v>5.3832984536082478</v>
      </c>
    </row>
    <row r="178" spans="1:17" x14ac:dyDescent="0.3">
      <c r="A178" s="17">
        <v>177</v>
      </c>
      <c r="B178" s="5" t="s">
        <v>267</v>
      </c>
      <c r="C178" s="8">
        <v>1997</v>
      </c>
      <c r="D178" s="5" t="s">
        <v>23</v>
      </c>
      <c r="E178" s="6">
        <v>73000000</v>
      </c>
      <c r="F178" s="10">
        <v>72132785</v>
      </c>
      <c r="G178" s="13">
        <v>229086679</v>
      </c>
      <c r="H178" s="13">
        <v>389552320</v>
      </c>
      <c r="I178" s="13">
        <v>618638999</v>
      </c>
      <c r="J178" s="13">
        <f t="shared" si="4"/>
        <v>545638999</v>
      </c>
      <c r="K178" s="16">
        <v>35573</v>
      </c>
      <c r="L178" s="5" t="s">
        <v>1172</v>
      </c>
      <c r="M178" s="5" t="s">
        <v>49</v>
      </c>
      <c r="N178" s="33">
        <f t="shared" si="5"/>
        <v>2.15</v>
      </c>
      <c r="O178" s="18" t="s">
        <v>8</v>
      </c>
      <c r="Q178" s="4">
        <f>movies[[#This Row],[PROFIT]]/movies[[#This Row],[Budget ($)]]</f>
        <v>7.4745068356164381</v>
      </c>
    </row>
    <row r="179" spans="1:17" x14ac:dyDescent="0.3">
      <c r="A179" s="17">
        <v>178</v>
      </c>
      <c r="B179" s="5" t="s">
        <v>268</v>
      </c>
      <c r="C179" s="8">
        <v>2006</v>
      </c>
      <c r="D179" s="5" t="s">
        <v>21</v>
      </c>
      <c r="E179" s="6">
        <v>150000000</v>
      </c>
      <c r="F179" s="10">
        <v>40833156</v>
      </c>
      <c r="G179" s="13">
        <v>167445960</v>
      </c>
      <c r="H179" s="13">
        <v>449059202</v>
      </c>
      <c r="I179" s="13">
        <v>616505162</v>
      </c>
      <c r="J179" s="13">
        <f t="shared" si="4"/>
        <v>466505162</v>
      </c>
      <c r="K179" s="16">
        <v>39036</v>
      </c>
      <c r="L179" s="5" t="s">
        <v>1181</v>
      </c>
      <c r="M179" s="5" t="s">
        <v>220</v>
      </c>
      <c r="N179" s="33">
        <f t="shared" si="5"/>
        <v>2.4</v>
      </c>
      <c r="O179" s="18" t="s">
        <v>8</v>
      </c>
      <c r="Q179" s="4">
        <f>movies[[#This Row],[PROFIT]]/movies[[#This Row],[Budget ($)]]</f>
        <v>3.1100344133333335</v>
      </c>
    </row>
    <row r="180" spans="1:17" x14ac:dyDescent="0.3">
      <c r="A180" s="17">
        <v>179</v>
      </c>
      <c r="B180" s="5" t="s">
        <v>269</v>
      </c>
      <c r="C180" s="8">
        <v>2004</v>
      </c>
      <c r="D180" s="5" t="s">
        <v>270</v>
      </c>
      <c r="E180" s="6">
        <v>30000000</v>
      </c>
      <c r="F180" s="10">
        <v>83848082</v>
      </c>
      <c r="G180" s="13">
        <v>370782930</v>
      </c>
      <c r="H180" s="13">
        <v>241271576</v>
      </c>
      <c r="I180" s="13">
        <v>612054506</v>
      </c>
      <c r="J180" s="13">
        <f t="shared" si="4"/>
        <v>582054506</v>
      </c>
      <c r="K180" s="16">
        <v>38042</v>
      </c>
      <c r="L180" s="5" t="s">
        <v>1226</v>
      </c>
      <c r="M180" s="5" t="s">
        <v>71</v>
      </c>
      <c r="N180" s="33">
        <f t="shared" si="5"/>
        <v>2.1166666666666667</v>
      </c>
      <c r="O180" s="18" t="s">
        <v>79</v>
      </c>
      <c r="Q180" s="4">
        <f>movies[[#This Row],[PROFIT]]/movies[[#This Row],[Budget ($)]]</f>
        <v>19.401816866666667</v>
      </c>
    </row>
    <row r="181" spans="1:17" x14ac:dyDescent="0.3">
      <c r="A181" s="17">
        <v>180</v>
      </c>
      <c r="B181" s="5" t="s">
        <v>271</v>
      </c>
      <c r="C181" s="8">
        <v>2012</v>
      </c>
      <c r="D181" s="5" t="s">
        <v>6</v>
      </c>
      <c r="E181" s="6">
        <v>120000000</v>
      </c>
      <c r="F181" s="10">
        <v>22451514</v>
      </c>
      <c r="G181" s="13">
        <v>124987023</v>
      </c>
      <c r="H181" s="13">
        <v>484029542</v>
      </c>
      <c r="I181" s="13">
        <v>609016565</v>
      </c>
      <c r="J181" s="13">
        <f t="shared" si="4"/>
        <v>489016565</v>
      </c>
      <c r="K181" s="16">
        <v>41234</v>
      </c>
      <c r="L181" s="5" t="s">
        <v>1227</v>
      </c>
      <c r="M181" s="5" t="s">
        <v>71</v>
      </c>
      <c r="N181" s="33">
        <f t="shared" si="5"/>
        <v>2.1166666666666667</v>
      </c>
      <c r="O181" s="18" t="s">
        <v>27</v>
      </c>
      <c r="Q181" s="4">
        <f>movies[[#This Row],[PROFIT]]/movies[[#This Row],[Budget ($)]]</f>
        <v>4.0751380416666665</v>
      </c>
    </row>
    <row r="182" spans="1:17" x14ac:dyDescent="0.3">
      <c r="A182" s="17">
        <v>181</v>
      </c>
      <c r="B182" s="5" t="s">
        <v>272</v>
      </c>
      <c r="C182" s="8">
        <v>2018</v>
      </c>
      <c r="D182" s="5" t="s">
        <v>36</v>
      </c>
      <c r="E182" s="6">
        <v>175000000</v>
      </c>
      <c r="F182" s="10">
        <v>41764050</v>
      </c>
      <c r="G182" s="13">
        <v>137715350</v>
      </c>
      <c r="H182" s="13">
        <v>469558784</v>
      </c>
      <c r="I182" s="13">
        <v>607274134</v>
      </c>
      <c r="J182" s="13">
        <f t="shared" si="4"/>
        <v>432274134</v>
      </c>
      <c r="K182" s="16">
        <v>43187</v>
      </c>
      <c r="L182" s="5" t="s">
        <v>1172</v>
      </c>
      <c r="M182" s="5" t="s">
        <v>149</v>
      </c>
      <c r="N182" s="33">
        <f t="shared" si="5"/>
        <v>2.3333333333333335</v>
      </c>
      <c r="O182" s="18" t="s">
        <v>8</v>
      </c>
      <c r="Q182" s="4">
        <f>movies[[#This Row],[PROFIT]]/movies[[#This Row],[Budget ($)]]</f>
        <v>2.4701379085714286</v>
      </c>
    </row>
    <row r="183" spans="1:17" x14ac:dyDescent="0.3">
      <c r="A183" s="17">
        <v>182</v>
      </c>
      <c r="B183" s="5" t="s">
        <v>273</v>
      </c>
      <c r="C183" s="8">
        <v>2017</v>
      </c>
      <c r="D183" s="5" t="s">
        <v>15</v>
      </c>
      <c r="E183" s="6">
        <v>217000000</v>
      </c>
      <c r="F183" s="10">
        <v>44680073</v>
      </c>
      <c r="G183" s="13">
        <v>130168683</v>
      </c>
      <c r="H183" s="13">
        <v>475256474</v>
      </c>
      <c r="I183" s="13">
        <v>605425157</v>
      </c>
      <c r="J183" s="13">
        <f t="shared" si="4"/>
        <v>388425157</v>
      </c>
      <c r="K183" s="16">
        <v>42907</v>
      </c>
      <c r="L183" s="5" t="s">
        <v>1172</v>
      </c>
      <c r="M183" s="5" t="s">
        <v>69</v>
      </c>
      <c r="N183" s="33">
        <f t="shared" si="5"/>
        <v>2.5666666666666664</v>
      </c>
      <c r="O183" s="18" t="s">
        <v>8</v>
      </c>
      <c r="Q183" s="4">
        <f>movies[[#This Row],[PROFIT]]/movies[[#This Row],[Budget ($)]]</f>
        <v>1.7899776820276498</v>
      </c>
    </row>
    <row r="184" spans="1:17" x14ac:dyDescent="0.3">
      <c r="A184" s="17">
        <v>183</v>
      </c>
      <c r="B184" s="5" t="s">
        <v>274</v>
      </c>
      <c r="C184" s="8">
        <v>2008</v>
      </c>
      <c r="D184" s="5" t="s">
        <v>68</v>
      </c>
      <c r="E184" s="6">
        <v>150000000</v>
      </c>
      <c r="F184" s="10">
        <v>63106589</v>
      </c>
      <c r="G184" s="13">
        <v>180010950</v>
      </c>
      <c r="H184" s="13">
        <v>423889404</v>
      </c>
      <c r="I184" s="13">
        <v>603900354</v>
      </c>
      <c r="J184" s="13">
        <f t="shared" si="4"/>
        <v>453900354</v>
      </c>
      <c r="K184" s="16">
        <v>39751</v>
      </c>
      <c r="L184" s="5" t="s">
        <v>1196</v>
      </c>
      <c r="M184" s="5" t="s">
        <v>91</v>
      </c>
      <c r="N184" s="33">
        <f t="shared" si="5"/>
        <v>1.4833333333333334</v>
      </c>
      <c r="O184" s="18" t="s">
        <v>27</v>
      </c>
      <c r="Q184" s="4">
        <f>movies[[#This Row],[PROFIT]]/movies[[#This Row],[Budget ($)]]</f>
        <v>3.0260023600000001</v>
      </c>
    </row>
    <row r="185" spans="1:17" x14ac:dyDescent="0.3">
      <c r="A185" s="17">
        <v>184</v>
      </c>
      <c r="B185" s="5" t="s">
        <v>275</v>
      </c>
      <c r="C185" s="8">
        <v>2005</v>
      </c>
      <c r="D185" s="5" t="s">
        <v>15</v>
      </c>
      <c r="E185" s="6">
        <v>132000000</v>
      </c>
      <c r="F185" s="10">
        <v>64878725</v>
      </c>
      <c r="G185" s="13">
        <v>234280354</v>
      </c>
      <c r="H185" s="13">
        <v>369592765</v>
      </c>
      <c r="I185" s="13">
        <v>603873119</v>
      </c>
      <c r="J185" s="13">
        <f t="shared" si="4"/>
        <v>471873119</v>
      </c>
      <c r="K185" s="16">
        <v>38532</v>
      </c>
      <c r="L185" s="5" t="s">
        <v>1172</v>
      </c>
      <c r="M185" s="5" t="s">
        <v>276</v>
      </c>
      <c r="N185" s="33">
        <f t="shared" si="5"/>
        <v>1.9333333333333333</v>
      </c>
      <c r="O185" s="18" t="s">
        <v>8</v>
      </c>
      <c r="Q185" s="4">
        <f>movies[[#This Row],[PROFIT]]/movies[[#This Row],[Budget ($)]]</f>
        <v>3.574796356060606</v>
      </c>
    </row>
    <row r="186" spans="1:17" x14ac:dyDescent="0.3">
      <c r="A186" s="17">
        <v>185</v>
      </c>
      <c r="B186" s="5" t="s">
        <v>277</v>
      </c>
      <c r="C186" s="8">
        <v>2010</v>
      </c>
      <c r="D186" s="5" t="s">
        <v>10</v>
      </c>
      <c r="E186" s="6">
        <v>260000000</v>
      </c>
      <c r="F186" s="10">
        <v>48767052</v>
      </c>
      <c r="G186" s="13">
        <v>200821936</v>
      </c>
      <c r="H186" s="13">
        <v>391640880</v>
      </c>
      <c r="I186" s="13">
        <v>592462816</v>
      </c>
      <c r="J186" s="13">
        <f t="shared" si="4"/>
        <v>332462816</v>
      </c>
      <c r="K186" s="16">
        <v>40506</v>
      </c>
      <c r="L186" s="5" t="s">
        <v>1228</v>
      </c>
      <c r="M186" s="5" t="s">
        <v>81</v>
      </c>
      <c r="N186" s="33">
        <f t="shared" si="5"/>
        <v>1.6666666666666665</v>
      </c>
      <c r="O186" s="18" t="s">
        <v>27</v>
      </c>
      <c r="Q186" s="4">
        <f>movies[[#This Row],[PROFIT]]/movies[[#This Row],[Budget ($)]]</f>
        <v>1.2787031384615384</v>
      </c>
    </row>
    <row r="187" spans="1:17" x14ac:dyDescent="0.3">
      <c r="A187" s="17">
        <v>186</v>
      </c>
      <c r="B187" s="5" t="s">
        <v>278</v>
      </c>
      <c r="C187" s="8">
        <v>2008</v>
      </c>
      <c r="D187" s="5" t="s">
        <v>21</v>
      </c>
      <c r="E187" s="6">
        <v>200000000</v>
      </c>
      <c r="F187" s="10">
        <v>67528882</v>
      </c>
      <c r="G187" s="13">
        <v>168368427</v>
      </c>
      <c r="H187" s="13">
        <v>421212055</v>
      </c>
      <c r="I187" s="13">
        <v>589580482</v>
      </c>
      <c r="J187" s="13">
        <f t="shared" si="4"/>
        <v>389580482</v>
      </c>
      <c r="K187" s="16">
        <v>39752</v>
      </c>
      <c r="L187" s="5" t="s">
        <v>1229</v>
      </c>
      <c r="M187" s="5" t="s">
        <v>108</v>
      </c>
      <c r="N187" s="33">
        <f t="shared" si="5"/>
        <v>1.7666666666666666</v>
      </c>
      <c r="O187" s="18" t="s">
        <v>8</v>
      </c>
      <c r="Q187" s="4">
        <f>movies[[#This Row],[PROFIT]]/movies[[#This Row],[Budget ($)]]</f>
        <v>1.94790241</v>
      </c>
    </row>
    <row r="188" spans="1:17" x14ac:dyDescent="0.3">
      <c r="A188" s="17">
        <v>187</v>
      </c>
      <c r="B188" s="5" t="s">
        <v>279</v>
      </c>
      <c r="C188" s="8">
        <v>1997</v>
      </c>
      <c r="D188" s="5" t="s">
        <v>21</v>
      </c>
      <c r="E188" s="6">
        <v>90000000</v>
      </c>
      <c r="F188" s="10">
        <v>51068455</v>
      </c>
      <c r="G188" s="13">
        <v>250690539</v>
      </c>
      <c r="H188" s="13">
        <v>338700000</v>
      </c>
      <c r="I188" s="13">
        <v>589390539</v>
      </c>
      <c r="J188" s="13">
        <f t="shared" si="4"/>
        <v>499390539</v>
      </c>
      <c r="K188" s="16">
        <v>35613</v>
      </c>
      <c r="L188" s="5" t="s">
        <v>1182</v>
      </c>
      <c r="M188" s="5" t="s">
        <v>105</v>
      </c>
      <c r="N188" s="33">
        <f t="shared" si="5"/>
        <v>1.6333333333333333</v>
      </c>
      <c r="O188" s="18" t="s">
        <v>8</v>
      </c>
      <c r="Q188" s="4">
        <f>movies[[#This Row],[PROFIT]]/movies[[#This Row],[Budget ($)]]</f>
        <v>5.5487837666666664</v>
      </c>
    </row>
    <row r="189" spans="1:17" x14ac:dyDescent="0.3">
      <c r="A189" s="17">
        <v>188</v>
      </c>
      <c r="B189" s="5" t="s">
        <v>280</v>
      </c>
      <c r="C189" s="8">
        <v>2013</v>
      </c>
      <c r="D189" s="5" t="s">
        <v>6</v>
      </c>
      <c r="E189" s="6">
        <v>135000000</v>
      </c>
      <c r="F189" s="10">
        <v>43639736</v>
      </c>
      <c r="G189" s="13">
        <v>187168425</v>
      </c>
      <c r="H189" s="13">
        <v>400067558</v>
      </c>
      <c r="I189" s="13">
        <v>587235983</v>
      </c>
      <c r="J189" s="13">
        <f t="shared" si="4"/>
        <v>452235983</v>
      </c>
      <c r="K189" s="16">
        <v>41348</v>
      </c>
      <c r="L189" s="5" t="s">
        <v>1222</v>
      </c>
      <c r="M189" s="5" t="s">
        <v>105</v>
      </c>
      <c r="N189" s="33">
        <f t="shared" si="5"/>
        <v>1.6333333333333333</v>
      </c>
      <c r="O189" s="18" t="s">
        <v>27</v>
      </c>
      <c r="Q189" s="4">
        <f>movies[[#This Row],[PROFIT]]/movies[[#This Row],[Budget ($)]]</f>
        <v>3.3498961703703705</v>
      </c>
    </row>
    <row r="190" spans="1:17" x14ac:dyDescent="0.3">
      <c r="A190" s="17">
        <v>189</v>
      </c>
      <c r="B190" s="5" t="s">
        <v>281</v>
      </c>
      <c r="C190" s="8">
        <v>2011</v>
      </c>
      <c r="D190" s="5" t="s">
        <v>36</v>
      </c>
      <c r="E190" s="6">
        <v>80000000</v>
      </c>
      <c r="F190" s="10">
        <v>85946294</v>
      </c>
      <c r="G190" s="13">
        <v>254464305</v>
      </c>
      <c r="H190" s="13">
        <v>332300000</v>
      </c>
      <c r="I190" s="13">
        <v>586764305</v>
      </c>
      <c r="J190" s="13">
        <f t="shared" si="4"/>
        <v>506764305</v>
      </c>
      <c r="K190" s="16">
        <v>40688</v>
      </c>
      <c r="L190" s="5" t="s">
        <v>1230</v>
      </c>
      <c r="M190" s="5" t="s">
        <v>47</v>
      </c>
      <c r="N190" s="33">
        <f t="shared" si="5"/>
        <v>1.7</v>
      </c>
      <c r="O190" s="18" t="s">
        <v>79</v>
      </c>
      <c r="Q190" s="4">
        <f>movies[[#This Row],[PROFIT]]/movies[[#This Row],[Budget ($)]]</f>
        <v>6.3345538125000003</v>
      </c>
    </row>
    <row r="191" spans="1:17" x14ac:dyDescent="0.3">
      <c r="A191" s="17">
        <v>190</v>
      </c>
      <c r="B191" s="5" t="s">
        <v>282</v>
      </c>
      <c r="C191" s="8">
        <v>2008</v>
      </c>
      <c r="D191" s="5" t="s">
        <v>15</v>
      </c>
      <c r="E191" s="6">
        <v>140000000</v>
      </c>
      <c r="F191" s="10">
        <v>98618668</v>
      </c>
      <c r="G191" s="13">
        <v>319034126</v>
      </c>
      <c r="H191" s="13">
        <v>266762121</v>
      </c>
      <c r="I191" s="13">
        <v>585796247</v>
      </c>
      <c r="J191" s="13">
        <f t="shared" si="4"/>
        <v>445796247</v>
      </c>
      <c r="K191" s="16">
        <v>39568</v>
      </c>
      <c r="L191" s="5" t="s">
        <v>1172</v>
      </c>
      <c r="M191" s="5" t="s">
        <v>283</v>
      </c>
      <c r="N191" s="33">
        <f t="shared" si="5"/>
        <v>2.1</v>
      </c>
      <c r="O191" s="18" t="s">
        <v>8</v>
      </c>
      <c r="Q191" s="4">
        <f>movies[[#This Row],[PROFIT]]/movies[[#This Row],[Budget ($)]]</f>
        <v>3.1842589071428571</v>
      </c>
    </row>
    <row r="192" spans="1:17" x14ac:dyDescent="0.3">
      <c r="A192" s="17">
        <v>191</v>
      </c>
      <c r="B192" s="5" t="s">
        <v>284</v>
      </c>
      <c r="C192" s="8">
        <v>2007</v>
      </c>
      <c r="D192" s="5" t="s">
        <v>36</v>
      </c>
      <c r="E192" s="6">
        <v>150000000</v>
      </c>
      <c r="F192" s="10">
        <v>77211321</v>
      </c>
      <c r="G192" s="13">
        <v>256393010</v>
      </c>
      <c r="H192" s="13">
        <v>329017042</v>
      </c>
      <c r="I192" s="13">
        <v>585410052</v>
      </c>
      <c r="J192" s="13">
        <f t="shared" si="4"/>
        <v>435410052</v>
      </c>
      <c r="K192" s="16">
        <v>39428</v>
      </c>
      <c r="L192" s="5" t="s">
        <v>1231</v>
      </c>
      <c r="M192" s="5" t="s">
        <v>285</v>
      </c>
      <c r="N192" s="33">
        <f t="shared" si="5"/>
        <v>1.6833333333333333</v>
      </c>
      <c r="O192" s="18" t="s">
        <v>8</v>
      </c>
      <c r="Q192" s="4">
        <f>movies[[#This Row],[PROFIT]]/movies[[#This Row],[Budget ($)]]</f>
        <v>2.9027336799999999</v>
      </c>
    </row>
    <row r="193" spans="1:17" x14ac:dyDescent="0.3">
      <c r="A193" s="17">
        <v>192</v>
      </c>
      <c r="B193" s="5" t="s">
        <v>286</v>
      </c>
      <c r="C193" s="8">
        <v>2001</v>
      </c>
      <c r="D193" s="5" t="s">
        <v>10</v>
      </c>
      <c r="E193" s="6">
        <v>115000000</v>
      </c>
      <c r="F193" s="10">
        <v>62577067</v>
      </c>
      <c r="G193" s="13">
        <v>290642256</v>
      </c>
      <c r="H193" s="13">
        <v>289065482</v>
      </c>
      <c r="I193" s="13">
        <v>579707738</v>
      </c>
      <c r="J193" s="13">
        <f t="shared" si="4"/>
        <v>464707738</v>
      </c>
      <c r="K193" s="16">
        <v>37197</v>
      </c>
      <c r="L193" s="5" t="s">
        <v>1186</v>
      </c>
      <c r="M193" s="5" t="s">
        <v>255</v>
      </c>
      <c r="N193" s="33">
        <f t="shared" si="5"/>
        <v>1.5333333333333332</v>
      </c>
      <c r="O193" s="18" t="s">
        <v>82</v>
      </c>
      <c r="Q193" s="4">
        <f>movies[[#This Row],[PROFIT]]/movies[[#This Row],[Budget ($)]]</f>
        <v>4.0409368521739131</v>
      </c>
    </row>
    <row r="194" spans="1:17" x14ac:dyDescent="0.3">
      <c r="A194" s="17">
        <v>193</v>
      </c>
      <c r="B194" s="5" t="s">
        <v>287</v>
      </c>
      <c r="C194" s="8">
        <v>2018</v>
      </c>
      <c r="D194" s="5" t="s">
        <v>211</v>
      </c>
      <c r="E194" s="6"/>
      <c r="F194" s="10">
        <v>436059</v>
      </c>
      <c r="G194" s="13">
        <v>1543547</v>
      </c>
      <c r="H194" s="13">
        <v>577786879</v>
      </c>
      <c r="I194" s="13">
        <v>579330426</v>
      </c>
      <c r="J194" s="13"/>
      <c r="K194" s="16">
        <v>37197</v>
      </c>
      <c r="L194" s="5" t="s">
        <v>1186</v>
      </c>
      <c r="M194" s="5" t="s">
        <v>255</v>
      </c>
      <c r="N194" s="33">
        <f t="shared" si="5"/>
        <v>1.5333333333333332</v>
      </c>
      <c r="O194" s="18" t="s">
        <v>82</v>
      </c>
      <c r="Q194" s="4" t="e">
        <f>movies[[#This Row],[PROFIT]]/movies[[#This Row],[Budget ($)]]</f>
        <v>#DIV/0!</v>
      </c>
    </row>
    <row r="195" spans="1:17" x14ac:dyDescent="0.3">
      <c r="A195" s="17">
        <v>194</v>
      </c>
      <c r="B195" s="5" t="s">
        <v>288</v>
      </c>
      <c r="C195" s="8">
        <v>2006</v>
      </c>
      <c r="D195" s="5" t="s">
        <v>6</v>
      </c>
      <c r="E195" s="6"/>
      <c r="F195" s="10">
        <v>30433781</v>
      </c>
      <c r="G195" s="13">
        <v>250863268</v>
      </c>
      <c r="H195" s="13">
        <v>323617961</v>
      </c>
      <c r="I195" s="13">
        <v>574481229</v>
      </c>
      <c r="J195" s="13"/>
      <c r="K195" s="16">
        <v>37197</v>
      </c>
      <c r="L195" s="5" t="s">
        <v>1186</v>
      </c>
      <c r="M195" s="5" t="s">
        <v>255</v>
      </c>
      <c r="N195" s="33">
        <f t="shared" ref="N195:N258" si="6">VALUE(LEFT(M195, FIND(" hr", M195)-1)) + VALUE(MID(M195, FIND(" hr", M195) + 4, FIND(" min", M195) - FIND(" hr", M195) - 4))/60</f>
        <v>1.5333333333333332</v>
      </c>
      <c r="O195" s="18" t="s">
        <v>82</v>
      </c>
      <c r="Q195" s="4" t="e">
        <f>movies[[#This Row],[PROFIT]]/movies[[#This Row],[Budget ($)]]</f>
        <v>#DIV/0!</v>
      </c>
    </row>
    <row r="196" spans="1:17" x14ac:dyDescent="0.3">
      <c r="A196" s="17">
        <v>195</v>
      </c>
      <c r="B196" s="5" t="s">
        <v>289</v>
      </c>
      <c r="C196" s="8">
        <v>2015</v>
      </c>
      <c r="D196" s="5" t="s">
        <v>23</v>
      </c>
      <c r="E196" s="6">
        <v>40000000</v>
      </c>
      <c r="F196" s="10">
        <v>85171450</v>
      </c>
      <c r="G196" s="13">
        <v>166167230</v>
      </c>
      <c r="H196" s="13">
        <v>403484237</v>
      </c>
      <c r="I196" s="13">
        <v>569651467</v>
      </c>
      <c r="J196" s="13">
        <f t="shared" ref="J196:J257" si="7">I196-E196</f>
        <v>529651467</v>
      </c>
      <c r="K196" s="16">
        <v>42046</v>
      </c>
      <c r="L196" s="5" t="s">
        <v>1232</v>
      </c>
      <c r="M196" s="5" t="s">
        <v>290</v>
      </c>
      <c r="N196" s="33">
        <f t="shared" si="6"/>
        <v>2.0833333333333335</v>
      </c>
      <c r="O196" s="18" t="s">
        <v>79</v>
      </c>
      <c r="Q196" s="4">
        <f>movies[[#This Row],[PROFIT]]/movies[[#This Row],[Budget ($)]]</f>
        <v>13.241286675</v>
      </c>
    </row>
    <row r="197" spans="1:17" x14ac:dyDescent="0.3">
      <c r="A197" s="17">
        <v>196</v>
      </c>
      <c r="B197" s="5" t="s">
        <v>291</v>
      </c>
      <c r="C197" s="8">
        <v>2023</v>
      </c>
      <c r="D197" s="5" t="s">
        <v>10</v>
      </c>
      <c r="E197" s="6"/>
      <c r="F197" s="10">
        <v>95578040</v>
      </c>
      <c r="G197" s="13">
        <v>298172056</v>
      </c>
      <c r="H197" s="13">
        <v>271420242</v>
      </c>
      <c r="I197" s="13">
        <v>569592298</v>
      </c>
      <c r="J197" s="13"/>
      <c r="K197" s="16">
        <v>42046</v>
      </c>
      <c r="L197" s="5" t="s">
        <v>1232</v>
      </c>
      <c r="M197" s="5" t="s">
        <v>290</v>
      </c>
      <c r="N197" s="33">
        <f t="shared" si="6"/>
        <v>2.0833333333333335</v>
      </c>
      <c r="O197" s="18" t="s">
        <v>79</v>
      </c>
      <c r="Q197" s="4" t="e">
        <f>movies[[#This Row],[PROFIT]]/movies[[#This Row],[Budget ($)]]</f>
        <v>#DIV/0!</v>
      </c>
    </row>
    <row r="198" spans="1:17" x14ac:dyDescent="0.3">
      <c r="A198" s="17">
        <v>197</v>
      </c>
      <c r="B198" s="5" t="s">
        <v>292</v>
      </c>
      <c r="C198" s="8">
        <v>2023</v>
      </c>
      <c r="D198" s="5" t="s">
        <v>15</v>
      </c>
      <c r="E198" s="6">
        <v>291000000</v>
      </c>
      <c r="F198" s="10">
        <v>54688347</v>
      </c>
      <c r="G198" s="13">
        <v>172135383</v>
      </c>
      <c r="H198" s="13">
        <v>395400000</v>
      </c>
      <c r="I198" s="13">
        <v>567535383</v>
      </c>
      <c r="J198" s="13">
        <f t="shared" si="7"/>
        <v>276535383</v>
      </c>
      <c r="K198" s="16">
        <v>45115</v>
      </c>
      <c r="L198" s="5" t="s">
        <v>1181</v>
      </c>
      <c r="M198" s="5" t="s">
        <v>293</v>
      </c>
      <c r="N198" s="33">
        <f t="shared" si="6"/>
        <v>2.7166666666666668</v>
      </c>
      <c r="O198" s="18" t="s">
        <v>8</v>
      </c>
      <c r="Q198" s="4">
        <f>movies[[#This Row],[PROFIT]]/movies[[#This Row],[Budget ($)]]</f>
        <v>0.95029341237113407</v>
      </c>
    </row>
    <row r="199" spans="1:17" x14ac:dyDescent="0.3">
      <c r="A199" s="17">
        <v>198</v>
      </c>
      <c r="B199" s="5" t="s">
        <v>294</v>
      </c>
      <c r="C199" s="8">
        <v>2017</v>
      </c>
      <c r="D199" s="5" t="s">
        <v>36</v>
      </c>
      <c r="E199" s="6">
        <v>185000000</v>
      </c>
      <c r="F199" s="10">
        <v>61025472</v>
      </c>
      <c r="G199" s="13">
        <v>168052812</v>
      </c>
      <c r="H199" s="13">
        <v>398600000</v>
      </c>
      <c r="I199" s="13">
        <v>566652812</v>
      </c>
      <c r="J199" s="13">
        <f t="shared" si="7"/>
        <v>381652812</v>
      </c>
      <c r="K199" s="16">
        <v>42802</v>
      </c>
      <c r="L199" s="5" t="s">
        <v>1169</v>
      </c>
      <c r="M199" s="5" t="s">
        <v>26</v>
      </c>
      <c r="N199" s="33">
        <f t="shared" si="6"/>
        <v>1.9666666666666668</v>
      </c>
      <c r="O199" s="18" t="s">
        <v>8</v>
      </c>
      <c r="Q199" s="4">
        <f>movies[[#This Row],[PROFIT]]/movies[[#This Row],[Budget ($)]]</f>
        <v>2.0629881729729731</v>
      </c>
    </row>
    <row r="200" spans="1:17" x14ac:dyDescent="0.3">
      <c r="A200" s="17">
        <v>199</v>
      </c>
      <c r="B200" s="5" t="s">
        <v>295</v>
      </c>
      <c r="C200" s="8">
        <v>2011</v>
      </c>
      <c r="D200" s="5" t="s">
        <v>21</v>
      </c>
      <c r="E200" s="6">
        <v>110000000</v>
      </c>
      <c r="F200" s="10">
        <v>35611637</v>
      </c>
      <c r="G200" s="13">
        <v>142614158</v>
      </c>
      <c r="H200" s="13">
        <v>421135165</v>
      </c>
      <c r="I200" s="13">
        <v>563749323</v>
      </c>
      <c r="J200" s="13">
        <f t="shared" si="7"/>
        <v>453749323</v>
      </c>
      <c r="K200" s="16">
        <v>40751</v>
      </c>
      <c r="L200" s="5" t="s">
        <v>1186</v>
      </c>
      <c r="M200" s="5" t="s">
        <v>34</v>
      </c>
      <c r="N200" s="33">
        <f t="shared" si="6"/>
        <v>1.7166666666666668</v>
      </c>
      <c r="O200" s="18" t="s">
        <v>27</v>
      </c>
      <c r="Q200" s="4">
        <f>movies[[#This Row],[PROFIT]]/movies[[#This Row],[Budget ($)]]</f>
        <v>4.1249938454545454</v>
      </c>
    </row>
    <row r="201" spans="1:17" x14ac:dyDescent="0.3">
      <c r="A201" s="17">
        <v>200</v>
      </c>
      <c r="B201" s="5" t="s">
        <v>296</v>
      </c>
      <c r="C201" s="8">
        <v>2011</v>
      </c>
      <c r="D201" s="5" t="s">
        <v>10</v>
      </c>
      <c r="E201" s="6">
        <v>200000000</v>
      </c>
      <c r="F201" s="10">
        <v>66135507</v>
      </c>
      <c r="G201" s="13">
        <v>191452396</v>
      </c>
      <c r="H201" s="13">
        <v>368400000</v>
      </c>
      <c r="I201" s="13">
        <v>559852396</v>
      </c>
      <c r="J201" s="13">
        <f t="shared" si="7"/>
        <v>359852396</v>
      </c>
      <c r="K201" s="16">
        <v>40716</v>
      </c>
      <c r="L201" s="5" t="s">
        <v>1233</v>
      </c>
      <c r="M201" s="5" t="s">
        <v>108</v>
      </c>
      <c r="N201" s="33">
        <f t="shared" si="6"/>
        <v>1.7666666666666666</v>
      </c>
      <c r="O201" s="18" t="s">
        <v>82</v>
      </c>
      <c r="Q201" s="4">
        <f>movies[[#This Row],[PROFIT]]/movies[[#This Row],[Budget ($)]]</f>
        <v>1.79926198</v>
      </c>
    </row>
    <row r="202" spans="1:17" x14ac:dyDescent="0.3">
      <c r="A202" s="17">
        <v>201</v>
      </c>
      <c r="B202" s="5" t="s">
        <v>297</v>
      </c>
      <c r="C202" s="8">
        <v>2005</v>
      </c>
      <c r="D202" s="5" t="s">
        <v>23</v>
      </c>
      <c r="E202" s="6">
        <v>207000000</v>
      </c>
      <c r="F202" s="10">
        <v>50130145</v>
      </c>
      <c r="G202" s="13">
        <v>218080025</v>
      </c>
      <c r="H202" s="13">
        <v>338826353</v>
      </c>
      <c r="I202" s="13">
        <v>556906378</v>
      </c>
      <c r="J202" s="13">
        <f t="shared" si="7"/>
        <v>349906378</v>
      </c>
      <c r="K202" s="16">
        <v>38700</v>
      </c>
      <c r="L202" s="5" t="s">
        <v>1234</v>
      </c>
      <c r="M202" s="5" t="s">
        <v>298</v>
      </c>
      <c r="N202" s="33">
        <f t="shared" si="6"/>
        <v>3.1166666666666667</v>
      </c>
      <c r="O202" s="18" t="s">
        <v>8</v>
      </c>
      <c r="Q202" s="4">
        <f>movies[[#This Row],[PROFIT]]/movies[[#This Row],[Budget ($)]]</f>
        <v>1.6903689758454106</v>
      </c>
    </row>
    <row r="203" spans="1:17" x14ac:dyDescent="0.3">
      <c r="A203" s="17">
        <v>202</v>
      </c>
      <c r="B203" s="5" t="s">
        <v>299</v>
      </c>
      <c r="C203" s="8">
        <v>2011</v>
      </c>
      <c r="D203" s="5" t="s">
        <v>68</v>
      </c>
      <c r="E203" s="6">
        <v>130000000</v>
      </c>
      <c r="F203" s="10">
        <v>34077439</v>
      </c>
      <c r="G203" s="13">
        <v>149260504</v>
      </c>
      <c r="H203" s="13">
        <v>405726973</v>
      </c>
      <c r="I203" s="13">
        <v>554987477</v>
      </c>
      <c r="J203" s="13">
        <f t="shared" si="7"/>
        <v>424987477</v>
      </c>
      <c r="K203" s="16">
        <v>40843</v>
      </c>
      <c r="L203" s="5" t="s">
        <v>1235</v>
      </c>
      <c r="M203" s="5" t="s">
        <v>244</v>
      </c>
      <c r="N203" s="33">
        <f t="shared" si="6"/>
        <v>1.5</v>
      </c>
      <c r="O203" s="18" t="s">
        <v>27</v>
      </c>
      <c r="Q203" s="4">
        <f>movies[[#This Row],[PROFIT]]/movies[[#This Row],[Budget ($)]]</f>
        <v>3.2691344384615384</v>
      </c>
    </row>
    <row r="204" spans="1:17" x14ac:dyDescent="0.3">
      <c r="A204" s="17">
        <v>203</v>
      </c>
      <c r="B204" s="5" t="s">
        <v>300</v>
      </c>
      <c r="C204" s="8">
        <v>2016</v>
      </c>
      <c r="D204" s="5" t="s">
        <v>21</v>
      </c>
      <c r="E204" s="6"/>
      <c r="F204" s="10">
        <v>985052</v>
      </c>
      <c r="G204" s="13">
        <v>3232685</v>
      </c>
      <c r="H204" s="13">
        <v>550577543</v>
      </c>
      <c r="I204" s="13">
        <v>553810228</v>
      </c>
      <c r="J204" s="13"/>
      <c r="K204" s="16">
        <v>40843</v>
      </c>
      <c r="L204" s="5" t="s">
        <v>1235</v>
      </c>
      <c r="M204" s="5" t="s">
        <v>244</v>
      </c>
      <c r="N204" s="33">
        <f t="shared" si="6"/>
        <v>1.5</v>
      </c>
      <c r="O204" s="18" t="s">
        <v>27</v>
      </c>
      <c r="Q204" s="4" t="e">
        <f>movies[[#This Row],[PROFIT]]/movies[[#This Row],[Budget ($)]]</f>
        <v>#DIV/0!</v>
      </c>
    </row>
    <row r="205" spans="1:17" x14ac:dyDescent="0.3">
      <c r="A205" s="17">
        <v>204</v>
      </c>
      <c r="B205" s="5" t="s">
        <v>301</v>
      </c>
      <c r="C205" s="8">
        <v>1998</v>
      </c>
      <c r="D205" s="5" t="s">
        <v>10</v>
      </c>
      <c r="E205" s="6">
        <v>140000000</v>
      </c>
      <c r="F205" s="10">
        <v>36089972</v>
      </c>
      <c r="G205" s="13">
        <v>201578182</v>
      </c>
      <c r="H205" s="13">
        <v>352131606</v>
      </c>
      <c r="I205" s="13">
        <v>553709788</v>
      </c>
      <c r="J205" s="13">
        <f t="shared" si="7"/>
        <v>413709788</v>
      </c>
      <c r="K205" s="16">
        <v>35977</v>
      </c>
      <c r="L205" s="5" t="s">
        <v>1183</v>
      </c>
      <c r="M205" s="5" t="s">
        <v>85</v>
      </c>
      <c r="N205" s="33">
        <f t="shared" si="6"/>
        <v>2.5166666666666666</v>
      </c>
      <c r="O205" s="18" t="s">
        <v>8</v>
      </c>
      <c r="Q205" s="4">
        <f>movies[[#This Row],[PROFIT]]/movies[[#This Row],[Budget ($)]]</f>
        <v>2.9550699142857142</v>
      </c>
    </row>
    <row r="206" spans="1:17" x14ac:dyDescent="0.3">
      <c r="A206" s="17">
        <v>205</v>
      </c>
      <c r="B206" s="5" t="s">
        <v>302</v>
      </c>
      <c r="C206" s="8">
        <v>2004</v>
      </c>
      <c r="D206" s="5" t="s">
        <v>6</v>
      </c>
      <c r="E206" s="6">
        <v>125000000</v>
      </c>
      <c r="F206" s="10">
        <v>68743584</v>
      </c>
      <c r="G206" s="13">
        <v>186740799</v>
      </c>
      <c r="H206" s="13">
        <v>365898772</v>
      </c>
      <c r="I206" s="13">
        <v>552639571</v>
      </c>
      <c r="J206" s="13">
        <f t="shared" si="7"/>
        <v>427639571</v>
      </c>
      <c r="K206" s="16">
        <v>38133</v>
      </c>
      <c r="L206" s="5" t="s">
        <v>1183</v>
      </c>
      <c r="M206" s="5" t="s">
        <v>24</v>
      </c>
      <c r="N206" s="33">
        <f t="shared" si="6"/>
        <v>2.0666666666666669</v>
      </c>
      <c r="O206" s="18" t="s">
        <v>8</v>
      </c>
      <c r="Q206" s="4">
        <f>movies[[#This Row],[PROFIT]]/movies[[#This Row],[Budget ($)]]</f>
        <v>3.421116568</v>
      </c>
    </row>
    <row r="207" spans="1:17" x14ac:dyDescent="0.3">
      <c r="A207" s="17">
        <v>206</v>
      </c>
      <c r="B207" s="5" t="s">
        <v>303</v>
      </c>
      <c r="C207" s="8">
        <v>2012</v>
      </c>
      <c r="D207" s="5" t="s">
        <v>23</v>
      </c>
      <c r="E207" s="6">
        <v>50000000</v>
      </c>
      <c r="F207" s="10">
        <v>54415205</v>
      </c>
      <c r="G207" s="13">
        <v>218815487</v>
      </c>
      <c r="H207" s="13">
        <v>330552828</v>
      </c>
      <c r="I207" s="13">
        <v>549368315</v>
      </c>
      <c r="J207" s="13">
        <f t="shared" si="7"/>
        <v>499368315</v>
      </c>
      <c r="K207" s="16">
        <v>41089</v>
      </c>
      <c r="L207" s="5" t="s">
        <v>1230</v>
      </c>
      <c r="M207" s="5" t="s">
        <v>108</v>
      </c>
      <c r="N207" s="33">
        <f t="shared" si="6"/>
        <v>1.7666666666666666</v>
      </c>
      <c r="O207" s="18" t="s">
        <v>79</v>
      </c>
      <c r="Q207" s="4">
        <f>movies[[#This Row],[PROFIT]]/movies[[#This Row],[Budget ($)]]</f>
        <v>9.9873662999999997</v>
      </c>
    </row>
    <row r="208" spans="1:17" x14ac:dyDescent="0.3">
      <c r="A208" s="17">
        <v>207</v>
      </c>
      <c r="B208" s="5" t="s">
        <v>304</v>
      </c>
      <c r="C208" s="8">
        <v>2014</v>
      </c>
      <c r="D208" s="5" t="s">
        <v>36</v>
      </c>
      <c r="E208" s="6">
        <v>58800000</v>
      </c>
      <c r="F208" s="10">
        <v>633456</v>
      </c>
      <c r="G208" s="13">
        <v>350159020</v>
      </c>
      <c r="H208" s="13">
        <v>197300000</v>
      </c>
      <c r="I208" s="13">
        <v>547459020</v>
      </c>
      <c r="J208" s="13">
        <f t="shared" si="7"/>
        <v>488659020</v>
      </c>
      <c r="K208" s="16">
        <v>41998</v>
      </c>
      <c r="L208" s="5" t="s">
        <v>1236</v>
      </c>
      <c r="M208" s="5" t="s">
        <v>87</v>
      </c>
      <c r="N208" s="33">
        <f t="shared" si="6"/>
        <v>2.2166666666666668</v>
      </c>
      <c r="O208" s="18" t="s">
        <v>79</v>
      </c>
      <c r="Q208" s="4">
        <f>movies[[#This Row],[PROFIT]]/movies[[#This Row],[Budget ($)]]</f>
        <v>8.3105275510204084</v>
      </c>
    </row>
    <row r="209" spans="1:17" x14ac:dyDescent="0.3">
      <c r="A209" s="17">
        <v>208</v>
      </c>
      <c r="B209" s="5" t="s">
        <v>305</v>
      </c>
      <c r="C209" s="8">
        <v>2000</v>
      </c>
      <c r="D209" s="5" t="s">
        <v>15</v>
      </c>
      <c r="E209" s="6">
        <v>125000000</v>
      </c>
      <c r="F209" s="10">
        <v>57845297</v>
      </c>
      <c r="G209" s="13">
        <v>215409889</v>
      </c>
      <c r="H209" s="13">
        <v>330978219</v>
      </c>
      <c r="I209" s="13">
        <v>546388108</v>
      </c>
      <c r="J209" s="13">
        <f t="shared" si="7"/>
        <v>421388108</v>
      </c>
      <c r="K209" s="16">
        <v>36670</v>
      </c>
      <c r="L209" s="5" t="s">
        <v>1181</v>
      </c>
      <c r="M209" s="5" t="s">
        <v>66</v>
      </c>
      <c r="N209" s="33">
        <f t="shared" si="6"/>
        <v>2.0499999999999998</v>
      </c>
      <c r="O209" s="18" t="s">
        <v>8</v>
      </c>
      <c r="Q209" s="4">
        <f>movies[[#This Row],[PROFIT]]/movies[[#This Row],[Budget ($)]]</f>
        <v>3.3711048639999999</v>
      </c>
    </row>
    <row r="210" spans="1:17" x14ac:dyDescent="0.3">
      <c r="A210" s="17">
        <v>209</v>
      </c>
      <c r="B210" s="5" t="s">
        <v>306</v>
      </c>
      <c r="C210" s="8">
        <v>2018</v>
      </c>
      <c r="D210" s="5" t="s">
        <v>36</v>
      </c>
      <c r="E210" s="6"/>
      <c r="F210" s="10">
        <v>704047</v>
      </c>
      <c r="G210" s="13">
        <v>1983984</v>
      </c>
      <c r="H210" s="13">
        <v>542201172</v>
      </c>
      <c r="I210" s="13">
        <v>544185156</v>
      </c>
      <c r="J210" s="13"/>
      <c r="K210" s="16">
        <v>36670</v>
      </c>
      <c r="L210" s="5" t="s">
        <v>1181</v>
      </c>
      <c r="M210" s="5" t="s">
        <v>66</v>
      </c>
      <c r="N210" s="33">
        <f t="shared" si="6"/>
        <v>2.0499999999999998</v>
      </c>
      <c r="O210" s="18" t="s">
        <v>8</v>
      </c>
      <c r="Q210" s="4" t="e">
        <f>movies[[#This Row],[PROFIT]]/movies[[#This Row],[Budget ($)]]</f>
        <v>#DIV/0!</v>
      </c>
    </row>
    <row r="211" spans="1:17" x14ac:dyDescent="0.3">
      <c r="A211" s="17">
        <v>210</v>
      </c>
      <c r="B211" s="5" t="s">
        <v>307</v>
      </c>
      <c r="C211" s="8">
        <v>2016</v>
      </c>
      <c r="D211" s="5" t="s">
        <v>6</v>
      </c>
      <c r="E211" s="6">
        <v>178000000</v>
      </c>
      <c r="F211" s="10">
        <v>65769562</v>
      </c>
      <c r="G211" s="13">
        <v>155442489</v>
      </c>
      <c r="H211" s="13">
        <v>388491616</v>
      </c>
      <c r="I211" s="13">
        <v>543934105</v>
      </c>
      <c r="J211" s="13">
        <f t="shared" si="7"/>
        <v>365934105</v>
      </c>
      <c r="K211" s="16">
        <v>42508</v>
      </c>
      <c r="L211" s="5" t="s">
        <v>1172</v>
      </c>
      <c r="M211" s="5" t="s">
        <v>220</v>
      </c>
      <c r="N211" s="33">
        <f t="shared" si="6"/>
        <v>2.4</v>
      </c>
      <c r="O211" s="18" t="s">
        <v>8</v>
      </c>
      <c r="Q211" s="4">
        <f>movies[[#This Row],[PROFIT]]/movies[[#This Row],[Budget ($)]]</f>
        <v>2.0558095786516852</v>
      </c>
    </row>
    <row r="212" spans="1:17" x14ac:dyDescent="0.3">
      <c r="A212" s="17">
        <v>211</v>
      </c>
      <c r="B212" s="5" t="s">
        <v>308</v>
      </c>
      <c r="C212" s="8">
        <v>2011</v>
      </c>
      <c r="D212" s="5" t="s">
        <v>36</v>
      </c>
      <c r="E212" s="6"/>
      <c r="F212" s="10">
        <v>39637079</v>
      </c>
      <c r="G212" s="13">
        <v>186848418</v>
      </c>
      <c r="H212" s="13">
        <v>357000000</v>
      </c>
      <c r="I212" s="13">
        <v>543848418</v>
      </c>
      <c r="J212" s="13"/>
      <c r="K212" s="16">
        <v>42508</v>
      </c>
      <c r="L212" s="5" t="s">
        <v>1172</v>
      </c>
      <c r="M212" s="5" t="s">
        <v>220</v>
      </c>
      <c r="N212" s="33">
        <f t="shared" si="6"/>
        <v>2.4</v>
      </c>
      <c r="O212" s="18" t="s">
        <v>8</v>
      </c>
      <c r="Q212" s="4" t="e">
        <f>movies[[#This Row],[PROFIT]]/movies[[#This Row],[Budget ($)]]</f>
        <v>#DIV/0!</v>
      </c>
    </row>
    <row r="213" spans="1:17" x14ac:dyDescent="0.3">
      <c r="A213" s="17">
        <v>212</v>
      </c>
      <c r="B213" s="5" t="s">
        <v>309</v>
      </c>
      <c r="C213" s="8">
        <v>2010</v>
      </c>
      <c r="D213" s="5" t="s">
        <v>23</v>
      </c>
      <c r="E213" s="6">
        <v>69000000</v>
      </c>
      <c r="F213" s="10">
        <v>56397125</v>
      </c>
      <c r="G213" s="13">
        <v>251557985</v>
      </c>
      <c r="H213" s="13">
        <v>291600000</v>
      </c>
      <c r="I213" s="13">
        <v>543157985</v>
      </c>
      <c r="J213" s="13">
        <f t="shared" si="7"/>
        <v>474157985</v>
      </c>
      <c r="K213" s="16">
        <v>40367</v>
      </c>
      <c r="L213" s="5" t="s">
        <v>1179</v>
      </c>
      <c r="M213" s="5" t="s">
        <v>156</v>
      </c>
      <c r="N213" s="33">
        <f t="shared" si="6"/>
        <v>1.5833333333333335</v>
      </c>
      <c r="O213" s="18" t="s">
        <v>27</v>
      </c>
      <c r="Q213" s="4">
        <f>movies[[#This Row],[PROFIT]]/movies[[#This Row],[Budget ($)]]</f>
        <v>6.8718548550724634</v>
      </c>
    </row>
    <row r="214" spans="1:17" x14ac:dyDescent="0.3">
      <c r="A214" s="17">
        <v>213</v>
      </c>
      <c r="B214" s="5" t="s">
        <v>310</v>
      </c>
      <c r="C214" s="8">
        <v>2015</v>
      </c>
      <c r="D214" s="5" t="s">
        <v>10</v>
      </c>
      <c r="E214" s="6">
        <v>95000000</v>
      </c>
      <c r="F214" s="10">
        <v>67877361</v>
      </c>
      <c r="G214" s="13">
        <v>201151353</v>
      </c>
      <c r="H214" s="13">
        <v>341206978</v>
      </c>
      <c r="I214" s="13">
        <v>542358331</v>
      </c>
      <c r="J214" s="13">
        <f t="shared" si="7"/>
        <v>447358331</v>
      </c>
      <c r="K214" s="16">
        <v>42074</v>
      </c>
      <c r="L214" s="5" t="s">
        <v>1237</v>
      </c>
      <c r="M214" s="5" t="s">
        <v>311</v>
      </c>
      <c r="N214" s="33">
        <f t="shared" si="6"/>
        <v>1.75</v>
      </c>
      <c r="O214" s="18" t="s">
        <v>27</v>
      </c>
      <c r="Q214" s="4">
        <f>movies[[#This Row],[PROFIT]]/movies[[#This Row],[Budget ($)]]</f>
        <v>4.709035063157895</v>
      </c>
    </row>
    <row r="215" spans="1:17" x14ac:dyDescent="0.3">
      <c r="A215" s="17">
        <v>214</v>
      </c>
      <c r="B215" s="5" t="s">
        <v>312</v>
      </c>
      <c r="C215" s="8">
        <v>2005</v>
      </c>
      <c r="D215" s="5" t="s">
        <v>122</v>
      </c>
      <c r="E215" s="6"/>
      <c r="F215" s="10">
        <v>47224594</v>
      </c>
      <c r="G215" s="13">
        <v>193595521</v>
      </c>
      <c r="H215" s="13">
        <v>348468325</v>
      </c>
      <c r="I215" s="13">
        <v>542063846</v>
      </c>
      <c r="J215" s="13"/>
      <c r="K215" s="16">
        <v>42074</v>
      </c>
      <c r="L215" s="5" t="s">
        <v>1237</v>
      </c>
      <c r="M215" s="5" t="s">
        <v>311</v>
      </c>
      <c r="N215" s="33">
        <f t="shared" si="6"/>
        <v>1.75</v>
      </c>
      <c r="O215" s="18" t="s">
        <v>27</v>
      </c>
      <c r="Q215" s="4" t="e">
        <f>movies[[#This Row],[PROFIT]]/movies[[#This Row],[Budget ($)]]</f>
        <v>#DIV/0!</v>
      </c>
    </row>
    <row r="216" spans="1:17" x14ac:dyDescent="0.3">
      <c r="A216" s="17">
        <v>215</v>
      </c>
      <c r="B216" s="5" t="s">
        <v>313</v>
      </c>
      <c r="C216" s="8">
        <v>2013</v>
      </c>
      <c r="D216" s="5" t="s">
        <v>15</v>
      </c>
      <c r="E216" s="6">
        <v>190000000</v>
      </c>
      <c r="F216" s="10">
        <v>66411834</v>
      </c>
      <c r="G216" s="13">
        <v>202807711</v>
      </c>
      <c r="H216" s="13">
        <v>337648165</v>
      </c>
      <c r="I216" s="13">
        <v>540455876</v>
      </c>
      <c r="J216" s="13">
        <f t="shared" si="7"/>
        <v>350455876</v>
      </c>
      <c r="K216" s="16">
        <v>41444</v>
      </c>
      <c r="L216" s="5" t="s">
        <v>1238</v>
      </c>
      <c r="M216" s="5" t="s">
        <v>276</v>
      </c>
      <c r="N216" s="33">
        <f t="shared" si="6"/>
        <v>1.9333333333333333</v>
      </c>
      <c r="O216" s="18" t="s">
        <v>8</v>
      </c>
      <c r="Q216" s="4">
        <f>movies[[#This Row],[PROFIT]]/movies[[#This Row],[Budget ($)]]</f>
        <v>1.8445046105263159</v>
      </c>
    </row>
    <row r="217" spans="1:17" x14ac:dyDescent="0.3">
      <c r="A217" s="17">
        <v>216</v>
      </c>
      <c r="B217" s="5" t="s">
        <v>314</v>
      </c>
      <c r="C217" s="8">
        <v>2012</v>
      </c>
      <c r="D217" s="5" t="s">
        <v>10</v>
      </c>
      <c r="E217" s="6">
        <v>185000000</v>
      </c>
      <c r="F217" s="10">
        <v>66323594</v>
      </c>
      <c r="G217" s="13">
        <v>237283207</v>
      </c>
      <c r="H217" s="13">
        <v>301700000</v>
      </c>
      <c r="I217" s="13">
        <v>538983207</v>
      </c>
      <c r="J217" s="13">
        <f t="shared" si="7"/>
        <v>353983207</v>
      </c>
      <c r="K217" s="16">
        <v>41081</v>
      </c>
      <c r="L217" s="5" t="s">
        <v>1239</v>
      </c>
      <c r="M217" s="5" t="s">
        <v>123</v>
      </c>
      <c r="N217" s="33">
        <f t="shared" si="6"/>
        <v>1.55</v>
      </c>
      <c r="O217" s="18" t="s">
        <v>27</v>
      </c>
      <c r="Q217" s="4">
        <f>movies[[#This Row],[PROFIT]]/movies[[#This Row],[Budget ($)]]</f>
        <v>1.9134227405405406</v>
      </c>
    </row>
    <row r="218" spans="1:17" x14ac:dyDescent="0.3">
      <c r="A218" s="17">
        <v>217</v>
      </c>
      <c r="B218" s="5" t="s">
        <v>315</v>
      </c>
      <c r="C218" s="8">
        <v>1980</v>
      </c>
      <c r="D218" s="5" t="s">
        <v>6</v>
      </c>
      <c r="E218" s="6">
        <v>18000000</v>
      </c>
      <c r="F218" s="10">
        <v>4910483</v>
      </c>
      <c r="G218" s="13">
        <v>292753960</v>
      </c>
      <c r="H218" s="13">
        <v>190685234</v>
      </c>
      <c r="I218" s="13">
        <v>538375067</v>
      </c>
      <c r="J218" s="13">
        <f t="shared" si="7"/>
        <v>520375067</v>
      </c>
      <c r="K218" s="16">
        <v>29362</v>
      </c>
      <c r="L218" s="5" t="s">
        <v>1169</v>
      </c>
      <c r="M218" s="5" t="s">
        <v>24</v>
      </c>
      <c r="N218" s="33">
        <f t="shared" si="6"/>
        <v>2.0666666666666669</v>
      </c>
      <c r="O218" s="18" t="s">
        <v>27</v>
      </c>
      <c r="Q218" s="4">
        <f>movies[[#This Row],[PROFIT]]/movies[[#This Row],[Budget ($)]]</f>
        <v>28.909725944444446</v>
      </c>
    </row>
    <row r="219" spans="1:17" x14ac:dyDescent="0.3">
      <c r="A219" s="17">
        <v>218</v>
      </c>
      <c r="B219" s="5" t="s">
        <v>316</v>
      </c>
      <c r="C219" s="8">
        <v>2007</v>
      </c>
      <c r="D219" s="5" t="s">
        <v>6</v>
      </c>
      <c r="E219" s="6">
        <v>75000000</v>
      </c>
      <c r="F219" s="10">
        <v>74036787</v>
      </c>
      <c r="G219" s="13">
        <v>183135014</v>
      </c>
      <c r="H219" s="13">
        <v>353279279</v>
      </c>
      <c r="I219" s="13">
        <v>536414293</v>
      </c>
      <c r="J219" s="13">
        <f t="shared" si="7"/>
        <v>461414293</v>
      </c>
      <c r="K219" s="16">
        <v>39288</v>
      </c>
      <c r="L219" s="5" t="s">
        <v>1240</v>
      </c>
      <c r="M219" s="5" t="s">
        <v>138</v>
      </c>
      <c r="N219" s="33">
        <f t="shared" si="6"/>
        <v>1.45</v>
      </c>
      <c r="O219" s="18" t="s">
        <v>8</v>
      </c>
      <c r="Q219" s="4">
        <f>movies[[#This Row],[PROFIT]]/movies[[#This Row],[Budget ($)]]</f>
        <v>6.1521905733333337</v>
      </c>
    </row>
    <row r="220" spans="1:17" x14ac:dyDescent="0.3">
      <c r="A220" s="17">
        <v>219</v>
      </c>
      <c r="B220" s="5" t="s">
        <v>317</v>
      </c>
      <c r="C220" s="8">
        <v>2015</v>
      </c>
      <c r="D220" s="5" t="s">
        <v>6</v>
      </c>
      <c r="E220" s="6">
        <v>135000000</v>
      </c>
      <c r="F220" s="10">
        <v>474560</v>
      </c>
      <c r="G220" s="13">
        <v>183637894</v>
      </c>
      <c r="H220" s="13">
        <v>349312609</v>
      </c>
      <c r="I220" s="13">
        <v>532950503</v>
      </c>
      <c r="J220" s="13">
        <f t="shared" si="7"/>
        <v>397950503</v>
      </c>
      <c r="K220" s="16">
        <v>42363</v>
      </c>
      <c r="L220" s="5" t="s">
        <v>1241</v>
      </c>
      <c r="M220" s="5" t="s">
        <v>318</v>
      </c>
      <c r="N220" s="33">
        <f t="shared" si="6"/>
        <v>2.6</v>
      </c>
      <c r="O220" s="18" t="s">
        <v>79</v>
      </c>
      <c r="Q220" s="4">
        <f>movies[[#This Row],[PROFIT]]/movies[[#This Row],[Budget ($)]]</f>
        <v>2.9477815037037036</v>
      </c>
    </row>
    <row r="221" spans="1:17" x14ac:dyDescent="0.3">
      <c r="A221" s="17">
        <v>220</v>
      </c>
      <c r="B221" s="5" t="s">
        <v>319</v>
      </c>
      <c r="C221" s="8">
        <v>2018</v>
      </c>
      <c r="D221" s="5" t="s">
        <v>36</v>
      </c>
      <c r="E221" s="6">
        <v>130000000</v>
      </c>
      <c r="F221" s="10">
        <v>45402195</v>
      </c>
      <c r="G221" s="13">
        <v>145522784</v>
      </c>
      <c r="H221" s="13">
        <v>383815731</v>
      </c>
      <c r="I221" s="13">
        <v>529338515</v>
      </c>
      <c r="J221" s="13">
        <f t="shared" si="7"/>
        <v>399338515</v>
      </c>
      <c r="K221" s="16">
        <v>43320</v>
      </c>
      <c r="L221" s="5" t="s">
        <v>1242</v>
      </c>
      <c r="M221" s="5" t="s">
        <v>320</v>
      </c>
      <c r="N221" s="33">
        <f t="shared" si="6"/>
        <v>1.8833333333333333</v>
      </c>
      <c r="O221" s="18" t="s">
        <v>8</v>
      </c>
      <c r="Q221" s="4">
        <f>movies[[#This Row],[PROFIT]]/movies[[#This Row],[Budget ($)]]</f>
        <v>3.0718347307692309</v>
      </c>
    </row>
    <row r="222" spans="1:17" x14ac:dyDescent="0.3">
      <c r="A222" s="17">
        <v>221</v>
      </c>
      <c r="B222" s="5" t="s">
        <v>321</v>
      </c>
      <c r="C222" s="8">
        <v>2018</v>
      </c>
      <c r="D222" s="5" t="s">
        <v>10</v>
      </c>
      <c r="E222" s="6">
        <v>175000000</v>
      </c>
      <c r="F222" s="10">
        <v>56237634</v>
      </c>
      <c r="G222" s="13">
        <v>201091711</v>
      </c>
      <c r="H222" s="13">
        <v>328232251</v>
      </c>
      <c r="I222" s="13">
        <v>529323962</v>
      </c>
      <c r="J222" s="13">
        <f t="shared" si="7"/>
        <v>354323962</v>
      </c>
      <c r="K222" s="16">
        <v>43425</v>
      </c>
      <c r="L222" s="5" t="s">
        <v>1243</v>
      </c>
      <c r="M222" s="5" t="s">
        <v>158</v>
      </c>
      <c r="N222" s="33">
        <f t="shared" si="6"/>
        <v>1.8666666666666667</v>
      </c>
      <c r="O222" s="18" t="s">
        <v>27</v>
      </c>
      <c r="Q222" s="4">
        <f>movies[[#This Row],[PROFIT]]/movies[[#This Row],[Budget ($)]]</f>
        <v>2.0247083542857145</v>
      </c>
    </row>
    <row r="223" spans="1:17" x14ac:dyDescent="0.3">
      <c r="A223" s="17">
        <v>222</v>
      </c>
      <c r="B223" s="5" t="s">
        <v>322</v>
      </c>
      <c r="C223" s="8">
        <v>2018</v>
      </c>
      <c r="D223" s="5" t="s">
        <v>21</v>
      </c>
      <c r="E223" s="6">
        <v>80000000</v>
      </c>
      <c r="F223" s="10">
        <v>44076225</v>
      </c>
      <c r="G223" s="13">
        <v>167510016</v>
      </c>
      <c r="H223" s="13">
        <v>361073758</v>
      </c>
      <c r="I223" s="13">
        <v>528583774</v>
      </c>
      <c r="J223" s="13">
        <f t="shared" si="7"/>
        <v>448583774</v>
      </c>
      <c r="K223" s="16">
        <v>43279</v>
      </c>
      <c r="L223" s="5" t="s">
        <v>1244</v>
      </c>
      <c r="M223" s="5" t="s">
        <v>197</v>
      </c>
      <c r="N223" s="33">
        <f t="shared" si="6"/>
        <v>1.6166666666666667</v>
      </c>
      <c r="O223" s="18" t="s">
        <v>27</v>
      </c>
      <c r="Q223" s="4">
        <f>movies[[#This Row],[PROFIT]]/movies[[#This Row],[Budget ($)]]</f>
        <v>5.6072971750000002</v>
      </c>
    </row>
    <row r="224" spans="1:17" x14ac:dyDescent="0.3">
      <c r="A224" s="17">
        <v>223</v>
      </c>
      <c r="B224" s="5" t="s">
        <v>323</v>
      </c>
      <c r="C224" s="8">
        <v>2017</v>
      </c>
      <c r="D224" s="5" t="s">
        <v>6</v>
      </c>
      <c r="E224" s="6"/>
      <c r="F224" s="10">
        <v>50198902</v>
      </c>
      <c r="G224" s="13">
        <v>175003033</v>
      </c>
      <c r="H224" s="13">
        <v>352962903</v>
      </c>
      <c r="I224" s="13">
        <v>527965936</v>
      </c>
      <c r="J224" s="13"/>
      <c r="K224" s="16">
        <v>43279</v>
      </c>
      <c r="L224" s="5" t="s">
        <v>1244</v>
      </c>
      <c r="M224" s="5" t="s">
        <v>197</v>
      </c>
      <c r="N224" s="33">
        <f t="shared" si="6"/>
        <v>1.6166666666666667</v>
      </c>
      <c r="O224" s="18" t="s">
        <v>27</v>
      </c>
      <c r="Q224" s="4" t="e">
        <f>movies[[#This Row],[PROFIT]]/movies[[#This Row],[Budget ($)]]</f>
        <v>#DIV/0!</v>
      </c>
    </row>
    <row r="225" spans="1:17" x14ac:dyDescent="0.3">
      <c r="A225" s="17">
        <v>224</v>
      </c>
      <c r="B225" s="5" t="s">
        <v>324</v>
      </c>
      <c r="C225" s="8">
        <v>2017</v>
      </c>
      <c r="D225" s="5" t="s">
        <v>36</v>
      </c>
      <c r="E225" s="6">
        <v>100000000</v>
      </c>
      <c r="F225" s="10">
        <v>50513488</v>
      </c>
      <c r="G225" s="13">
        <v>189740665</v>
      </c>
      <c r="H225" s="13">
        <v>337275642</v>
      </c>
      <c r="I225" s="13">
        <v>527016307</v>
      </c>
      <c r="J225" s="13">
        <f t="shared" si="7"/>
        <v>427016307</v>
      </c>
      <c r="K225" s="16">
        <v>42935</v>
      </c>
      <c r="L225" s="5" t="s">
        <v>1245</v>
      </c>
      <c r="M225" s="5" t="s">
        <v>108</v>
      </c>
      <c r="N225" s="33">
        <f t="shared" si="6"/>
        <v>1.7666666666666666</v>
      </c>
      <c r="O225" s="18" t="s">
        <v>8</v>
      </c>
      <c r="Q225" s="4">
        <f>movies[[#This Row],[PROFIT]]/movies[[#This Row],[Budget ($)]]</f>
        <v>4.2701630699999997</v>
      </c>
    </row>
    <row r="226" spans="1:17" x14ac:dyDescent="0.3">
      <c r="A226" s="17">
        <v>225</v>
      </c>
      <c r="B226" s="5" t="s">
        <v>325</v>
      </c>
      <c r="C226" s="8">
        <v>2018</v>
      </c>
      <c r="D226" s="5" t="s">
        <v>23</v>
      </c>
      <c r="E226" s="6">
        <v>75000000</v>
      </c>
      <c r="F226" s="10">
        <v>67572855</v>
      </c>
      <c r="G226" s="13">
        <v>271384731</v>
      </c>
      <c r="H226" s="13">
        <v>255375901</v>
      </c>
      <c r="I226" s="13">
        <v>526760632</v>
      </c>
      <c r="J226" s="13">
        <f t="shared" si="7"/>
        <v>451760632</v>
      </c>
      <c r="K226" s="16">
        <v>43411</v>
      </c>
      <c r="L226" s="5" t="s">
        <v>1246</v>
      </c>
      <c r="M226" s="5" t="s">
        <v>326</v>
      </c>
      <c r="N226" s="33">
        <f t="shared" si="6"/>
        <v>1.4166666666666667</v>
      </c>
      <c r="O226" s="18" t="s">
        <v>27</v>
      </c>
      <c r="Q226" s="4">
        <f>movies[[#This Row],[PROFIT]]/movies[[#This Row],[Budget ($)]]</f>
        <v>6.0234750933333334</v>
      </c>
    </row>
    <row r="227" spans="1:17" x14ac:dyDescent="0.3">
      <c r="A227" s="17">
        <v>226</v>
      </c>
      <c r="B227" s="5" t="s">
        <v>327</v>
      </c>
      <c r="C227" s="8">
        <v>2014</v>
      </c>
      <c r="D227" s="5" t="s">
        <v>36</v>
      </c>
      <c r="E227" s="6">
        <v>160000000</v>
      </c>
      <c r="F227" s="10">
        <v>93188384</v>
      </c>
      <c r="G227" s="13">
        <v>200676069</v>
      </c>
      <c r="H227" s="13">
        <v>324300000</v>
      </c>
      <c r="I227" s="13">
        <v>524976069</v>
      </c>
      <c r="J227" s="13">
        <f t="shared" si="7"/>
        <v>364976069</v>
      </c>
      <c r="K227" s="16">
        <v>41773</v>
      </c>
      <c r="L227" s="5" t="s">
        <v>1183</v>
      </c>
      <c r="M227" s="5" t="s">
        <v>66</v>
      </c>
      <c r="N227" s="33">
        <f t="shared" si="6"/>
        <v>2.0499999999999998</v>
      </c>
      <c r="O227" s="18" t="s">
        <v>8</v>
      </c>
      <c r="Q227" s="4">
        <f>movies[[#This Row],[PROFIT]]/movies[[#This Row],[Budget ($)]]</f>
        <v>2.2811004312500001</v>
      </c>
    </row>
    <row r="228" spans="1:17" x14ac:dyDescent="0.3">
      <c r="A228" s="17">
        <v>227</v>
      </c>
      <c r="B228" s="5" t="s">
        <v>328</v>
      </c>
      <c r="C228" s="8">
        <v>2019</v>
      </c>
      <c r="D228" s="5" t="s">
        <v>23</v>
      </c>
      <c r="E228" s="6">
        <v>129000000</v>
      </c>
      <c r="F228" s="10">
        <v>55022245</v>
      </c>
      <c r="G228" s="13">
        <v>160945505</v>
      </c>
      <c r="H228" s="13">
        <v>363635087</v>
      </c>
      <c r="I228" s="13">
        <v>524580592</v>
      </c>
      <c r="J228" s="13">
        <f t="shared" si="7"/>
        <v>395580592</v>
      </c>
      <c r="K228" s="16">
        <v>43468</v>
      </c>
      <c r="L228" s="5" t="s">
        <v>1219</v>
      </c>
      <c r="M228" s="5" t="s">
        <v>329</v>
      </c>
      <c r="N228" s="33">
        <f t="shared" si="6"/>
        <v>1.7333333333333334</v>
      </c>
      <c r="O228" s="18" t="s">
        <v>27</v>
      </c>
      <c r="Q228" s="4">
        <f>movies[[#This Row],[PROFIT]]/movies[[#This Row],[Budget ($)]]</f>
        <v>3.0665162170542635</v>
      </c>
    </row>
    <row r="229" spans="1:17" x14ac:dyDescent="0.3">
      <c r="A229" s="17">
        <v>228</v>
      </c>
      <c r="B229" s="5" t="s">
        <v>330</v>
      </c>
      <c r="C229" s="8">
        <v>2009</v>
      </c>
      <c r="D229" s="5" t="s">
        <v>36</v>
      </c>
      <c r="E229" s="6">
        <v>90000000</v>
      </c>
      <c r="F229" s="10">
        <v>62304277</v>
      </c>
      <c r="G229" s="13">
        <v>209028679</v>
      </c>
      <c r="H229" s="13">
        <v>315000000</v>
      </c>
      <c r="I229" s="13">
        <v>524028679</v>
      </c>
      <c r="J229" s="13">
        <f t="shared" si="7"/>
        <v>434028679</v>
      </c>
      <c r="K229" s="16">
        <v>39814</v>
      </c>
      <c r="L229" s="5" t="s">
        <v>1247</v>
      </c>
      <c r="M229" s="5" t="s">
        <v>45</v>
      </c>
      <c r="N229" s="33">
        <f t="shared" si="6"/>
        <v>2.1333333333333333</v>
      </c>
      <c r="O229" s="18" t="s">
        <v>8</v>
      </c>
      <c r="Q229" s="4">
        <f>movies[[#This Row],[PROFIT]]/movies[[#This Row],[Budget ($)]]</f>
        <v>4.8225408777777776</v>
      </c>
    </row>
    <row r="230" spans="1:17" x14ac:dyDescent="0.3">
      <c r="A230" s="17">
        <v>229</v>
      </c>
      <c r="B230" s="5" t="s">
        <v>331</v>
      </c>
      <c r="C230" s="8">
        <v>2004</v>
      </c>
      <c r="D230" s="5" t="s">
        <v>23</v>
      </c>
      <c r="E230" s="6">
        <v>80000000</v>
      </c>
      <c r="F230" s="10">
        <v>46120980</v>
      </c>
      <c r="G230" s="13">
        <v>279261160</v>
      </c>
      <c r="H230" s="13">
        <v>243396776</v>
      </c>
      <c r="I230" s="13">
        <v>522657936</v>
      </c>
      <c r="J230" s="13">
        <f t="shared" si="7"/>
        <v>442657936</v>
      </c>
      <c r="K230" s="16">
        <v>38343</v>
      </c>
      <c r="L230" s="5" t="s">
        <v>1248</v>
      </c>
      <c r="M230" s="5" t="s">
        <v>161</v>
      </c>
      <c r="N230" s="33">
        <f t="shared" si="6"/>
        <v>1.9166666666666665</v>
      </c>
      <c r="O230" s="18" t="s">
        <v>8</v>
      </c>
      <c r="Q230" s="4">
        <f>movies[[#This Row],[PROFIT]]/movies[[#This Row],[Budget ($)]]</f>
        <v>5.5332242000000003</v>
      </c>
    </row>
    <row r="231" spans="1:17" x14ac:dyDescent="0.3">
      <c r="A231" s="17">
        <v>230</v>
      </c>
      <c r="B231" s="5" t="s">
        <v>332</v>
      </c>
      <c r="C231" s="8">
        <v>2008</v>
      </c>
      <c r="D231" s="5" t="s">
        <v>10</v>
      </c>
      <c r="E231" s="6">
        <v>180000000</v>
      </c>
      <c r="F231" s="10">
        <v>63087526</v>
      </c>
      <c r="G231" s="13">
        <v>223808164</v>
      </c>
      <c r="H231" s="13">
        <v>297503726</v>
      </c>
      <c r="I231" s="13">
        <v>521311890</v>
      </c>
      <c r="J231" s="13">
        <f t="shared" si="7"/>
        <v>341311890</v>
      </c>
      <c r="K231" s="16">
        <v>39625</v>
      </c>
      <c r="L231" s="5" t="s">
        <v>1249</v>
      </c>
      <c r="M231" s="5" t="s">
        <v>105</v>
      </c>
      <c r="N231" s="33">
        <f t="shared" si="6"/>
        <v>1.6333333333333333</v>
      </c>
      <c r="O231" s="18" t="s">
        <v>333</v>
      </c>
      <c r="Q231" s="4">
        <f>movies[[#This Row],[PROFIT]]/movies[[#This Row],[Budget ($)]]</f>
        <v>1.8961771666666667</v>
      </c>
    </row>
    <row r="232" spans="1:17" x14ac:dyDescent="0.3">
      <c r="A232" s="17">
        <v>231</v>
      </c>
      <c r="B232" s="5" t="s">
        <v>334</v>
      </c>
      <c r="C232" s="8">
        <v>2016</v>
      </c>
      <c r="D232" s="5" t="s">
        <v>6</v>
      </c>
      <c r="E232" s="6">
        <v>145000000</v>
      </c>
      <c r="F232" s="10">
        <v>41282042</v>
      </c>
      <c r="G232" s="13">
        <v>143528619</v>
      </c>
      <c r="H232" s="13">
        <v>377642206</v>
      </c>
      <c r="I232" s="13">
        <v>521170825</v>
      </c>
      <c r="J232" s="13">
        <f t="shared" si="7"/>
        <v>376170825</v>
      </c>
      <c r="K232" s="16">
        <v>42397</v>
      </c>
      <c r="L232" s="5" t="s">
        <v>1222</v>
      </c>
      <c r="M232" s="5" t="s">
        <v>156</v>
      </c>
      <c r="N232" s="33">
        <f t="shared" si="6"/>
        <v>1.5833333333333335</v>
      </c>
      <c r="O232" s="18" t="s">
        <v>27</v>
      </c>
      <c r="Q232" s="4">
        <f>movies[[#This Row],[PROFIT]]/movies[[#This Row],[Budget ($)]]</f>
        <v>2.594281551724138</v>
      </c>
    </row>
    <row r="233" spans="1:17" x14ac:dyDescent="0.3">
      <c r="A233" s="17">
        <v>232</v>
      </c>
      <c r="B233" s="5" t="s">
        <v>335</v>
      </c>
      <c r="C233" s="8">
        <v>1991</v>
      </c>
      <c r="D233" s="5" t="s">
        <v>336</v>
      </c>
      <c r="E233" s="6">
        <v>102000000</v>
      </c>
      <c r="F233" s="10">
        <v>31765506</v>
      </c>
      <c r="G233" s="13">
        <v>205881154</v>
      </c>
      <c r="H233" s="13">
        <v>312106698</v>
      </c>
      <c r="I233" s="13">
        <v>520881154</v>
      </c>
      <c r="J233" s="13">
        <f t="shared" si="7"/>
        <v>418881154</v>
      </c>
      <c r="K233" s="16">
        <v>33422</v>
      </c>
      <c r="L233" s="5" t="s">
        <v>1174</v>
      </c>
      <c r="M233" s="5" t="s">
        <v>31</v>
      </c>
      <c r="N233" s="33">
        <f t="shared" si="6"/>
        <v>2.2833333333333332</v>
      </c>
      <c r="O233" s="18" t="s">
        <v>79</v>
      </c>
      <c r="Q233" s="4">
        <f>movies[[#This Row],[PROFIT]]/movies[[#This Row],[Budget ($)]]</f>
        <v>4.1066779803921571</v>
      </c>
    </row>
    <row r="234" spans="1:17" x14ac:dyDescent="0.3">
      <c r="A234" s="17">
        <v>233</v>
      </c>
      <c r="B234" s="5" t="s">
        <v>337</v>
      </c>
      <c r="C234" s="8">
        <v>2015</v>
      </c>
      <c r="D234" s="5" t="s">
        <v>10</v>
      </c>
      <c r="E234" s="6">
        <v>130000000</v>
      </c>
      <c r="F234" s="10">
        <v>57225526</v>
      </c>
      <c r="G234" s="13">
        <v>180202163</v>
      </c>
      <c r="H234" s="13">
        <v>339109802</v>
      </c>
      <c r="I234" s="13">
        <v>519311965</v>
      </c>
      <c r="J234" s="13">
        <f t="shared" si="7"/>
        <v>389311965</v>
      </c>
      <c r="K234" s="16">
        <v>42195</v>
      </c>
      <c r="L234" s="5" t="s">
        <v>1250</v>
      </c>
      <c r="M234" s="5" t="s">
        <v>216</v>
      </c>
      <c r="N234" s="33">
        <f t="shared" si="6"/>
        <v>1.95</v>
      </c>
      <c r="O234" s="18" t="s">
        <v>8</v>
      </c>
      <c r="Q234" s="4">
        <f>movies[[#This Row],[PROFIT]]/movies[[#This Row],[Budget ($)]]</f>
        <v>2.9947074230769233</v>
      </c>
    </row>
    <row r="235" spans="1:17" x14ac:dyDescent="0.3">
      <c r="A235" s="17">
        <v>234</v>
      </c>
      <c r="B235" s="5" t="s">
        <v>338</v>
      </c>
      <c r="C235" s="8">
        <v>2021</v>
      </c>
      <c r="D235" s="5" t="s">
        <v>21</v>
      </c>
      <c r="E235" s="6"/>
      <c r="F235" s="10">
        <v>90033210</v>
      </c>
      <c r="G235" s="13">
        <v>213550366</v>
      </c>
      <c r="H235" s="13">
        <v>293313226</v>
      </c>
      <c r="I235" s="13">
        <v>506863592</v>
      </c>
      <c r="J235" s="13"/>
      <c r="K235" s="16">
        <v>42195</v>
      </c>
      <c r="L235" s="5" t="s">
        <v>1250</v>
      </c>
      <c r="M235" s="5" t="s">
        <v>216</v>
      </c>
      <c r="N235" s="33">
        <f t="shared" si="6"/>
        <v>1.95</v>
      </c>
      <c r="O235" s="18" t="s">
        <v>8</v>
      </c>
      <c r="Q235" s="4" t="e">
        <f>movies[[#This Row],[PROFIT]]/movies[[#This Row],[Budget ($)]]</f>
        <v>#DIV/0!</v>
      </c>
    </row>
    <row r="236" spans="1:17" x14ac:dyDescent="0.3">
      <c r="A236" s="17">
        <v>235</v>
      </c>
      <c r="B236" s="5" t="s">
        <v>339</v>
      </c>
      <c r="C236" s="8">
        <v>1990</v>
      </c>
      <c r="D236" s="5" t="s">
        <v>15</v>
      </c>
      <c r="E236" s="6">
        <v>22000000</v>
      </c>
      <c r="F236" s="10">
        <v>12191540</v>
      </c>
      <c r="G236" s="13">
        <v>217631306</v>
      </c>
      <c r="H236" s="13">
        <v>288072251</v>
      </c>
      <c r="I236" s="13">
        <v>505703557</v>
      </c>
      <c r="J236" s="13">
        <f t="shared" si="7"/>
        <v>483703557</v>
      </c>
      <c r="K236" s="16">
        <v>33067</v>
      </c>
      <c r="L236" s="5" t="s">
        <v>1251</v>
      </c>
      <c r="M236" s="5" t="s">
        <v>71</v>
      </c>
      <c r="N236" s="33">
        <f t="shared" si="6"/>
        <v>2.1166666666666667</v>
      </c>
      <c r="O236" s="18" t="s">
        <v>333</v>
      </c>
      <c r="Q236" s="4">
        <f>movies[[#This Row],[PROFIT]]/movies[[#This Row],[Budget ($)]]</f>
        <v>21.986525318181819</v>
      </c>
    </row>
    <row r="237" spans="1:17" x14ac:dyDescent="0.3">
      <c r="A237" s="17">
        <v>236</v>
      </c>
      <c r="B237" s="5" t="s">
        <v>1480</v>
      </c>
      <c r="C237" s="8">
        <v>1992</v>
      </c>
      <c r="D237" s="5" t="s">
        <v>10</v>
      </c>
      <c r="E237" s="6">
        <v>28000000</v>
      </c>
      <c r="F237" s="10">
        <v>196664</v>
      </c>
      <c r="G237" s="13">
        <v>217350219</v>
      </c>
      <c r="H237" s="13">
        <v>286700000</v>
      </c>
      <c r="I237" s="13">
        <v>504050219</v>
      </c>
      <c r="J237" s="13">
        <f t="shared" si="7"/>
        <v>476050219</v>
      </c>
      <c r="K237" s="16">
        <v>33921</v>
      </c>
      <c r="L237" s="5" t="s">
        <v>1228</v>
      </c>
      <c r="M237" s="5" t="s">
        <v>244</v>
      </c>
      <c r="N237" s="33">
        <f t="shared" si="6"/>
        <v>1.5</v>
      </c>
      <c r="O237" s="18" t="s">
        <v>333</v>
      </c>
      <c r="Q237" s="4">
        <f>movies[[#This Row],[PROFIT]]/movies[[#This Row],[Budget ($)]]</f>
        <v>17.001793535714285</v>
      </c>
    </row>
    <row r="238" spans="1:17" x14ac:dyDescent="0.3">
      <c r="A238" s="17">
        <v>237</v>
      </c>
      <c r="B238" s="5" t="s">
        <v>340</v>
      </c>
      <c r="C238" s="8">
        <v>2000</v>
      </c>
      <c r="D238" s="5" t="s">
        <v>122</v>
      </c>
      <c r="E238" s="6">
        <v>103000000</v>
      </c>
      <c r="F238" s="10">
        <v>34819017</v>
      </c>
      <c r="G238" s="13">
        <v>187705427</v>
      </c>
      <c r="H238" s="13">
        <v>315456886</v>
      </c>
      <c r="I238" s="13">
        <v>503162313</v>
      </c>
      <c r="J238" s="13">
        <f t="shared" si="7"/>
        <v>400162313</v>
      </c>
      <c r="K238" s="16">
        <v>36650</v>
      </c>
      <c r="L238" s="5" t="s">
        <v>1252</v>
      </c>
      <c r="M238" s="5" t="s">
        <v>341</v>
      </c>
      <c r="N238" s="33">
        <f t="shared" si="6"/>
        <v>2.5833333333333335</v>
      </c>
      <c r="O238" s="18" t="s">
        <v>79</v>
      </c>
      <c r="Q238" s="4">
        <f>movies[[#This Row],[PROFIT]]/movies[[#This Row],[Budget ($)]]</f>
        <v>3.8850709999999999</v>
      </c>
    </row>
    <row r="239" spans="1:17" x14ac:dyDescent="0.3">
      <c r="A239" s="17">
        <v>238</v>
      </c>
      <c r="B239" s="5" t="s">
        <v>342</v>
      </c>
      <c r="C239" s="8">
        <v>2014</v>
      </c>
      <c r="D239" s="5" t="s">
        <v>6</v>
      </c>
      <c r="E239" s="6">
        <v>103000000</v>
      </c>
      <c r="F239" s="10">
        <v>39327869</v>
      </c>
      <c r="G239" s="13">
        <v>131538435</v>
      </c>
      <c r="H239" s="13">
        <v>367242682</v>
      </c>
      <c r="I239" s="13">
        <v>498781117</v>
      </c>
      <c r="J239" s="13">
        <f t="shared" si="7"/>
        <v>395781117</v>
      </c>
      <c r="K239" s="16">
        <v>41718</v>
      </c>
      <c r="L239" s="5" t="s">
        <v>1253</v>
      </c>
      <c r="M239" s="5" t="s">
        <v>285</v>
      </c>
      <c r="N239" s="33">
        <f t="shared" si="6"/>
        <v>1.6833333333333333</v>
      </c>
      <c r="O239" s="18" t="s">
        <v>82</v>
      </c>
      <c r="Q239" s="4">
        <f>movies[[#This Row],[PROFIT]]/movies[[#This Row],[Budget ($)]]</f>
        <v>3.8425351165048545</v>
      </c>
    </row>
    <row r="240" spans="1:17" x14ac:dyDescent="0.3">
      <c r="A240" s="17">
        <v>239</v>
      </c>
      <c r="B240" s="5" t="s">
        <v>343</v>
      </c>
      <c r="C240" s="8">
        <v>2004</v>
      </c>
      <c r="D240" s="5" t="s">
        <v>36</v>
      </c>
      <c r="E240" s="6">
        <v>175000000</v>
      </c>
      <c r="F240" s="10">
        <v>46865412</v>
      </c>
      <c r="G240" s="13">
        <v>133378256</v>
      </c>
      <c r="H240" s="13">
        <v>364031596</v>
      </c>
      <c r="I240" s="13">
        <v>497409852</v>
      </c>
      <c r="J240" s="13">
        <f t="shared" si="7"/>
        <v>322409852</v>
      </c>
      <c r="K240" s="16">
        <v>38119</v>
      </c>
      <c r="L240" s="5" t="s">
        <v>1226</v>
      </c>
      <c r="M240" s="5" t="s">
        <v>293</v>
      </c>
      <c r="N240" s="33">
        <f t="shared" si="6"/>
        <v>2.7166666666666668</v>
      </c>
      <c r="O240" s="18" t="s">
        <v>79</v>
      </c>
      <c r="Q240" s="4">
        <f>movies[[#This Row],[PROFIT]]/movies[[#This Row],[Budget ($)]]</f>
        <v>1.8423420114285713</v>
      </c>
    </row>
    <row r="241" spans="1:17" x14ac:dyDescent="0.3">
      <c r="A241" s="17">
        <v>240</v>
      </c>
      <c r="B241" s="5" t="s">
        <v>344</v>
      </c>
      <c r="C241" s="8">
        <v>1999</v>
      </c>
      <c r="D241" s="5" t="s">
        <v>10</v>
      </c>
      <c r="E241" s="6">
        <v>90000000</v>
      </c>
      <c r="F241" s="10">
        <v>300163</v>
      </c>
      <c r="G241" s="13">
        <v>245852179</v>
      </c>
      <c r="H241" s="13">
        <v>251523202</v>
      </c>
      <c r="I241" s="13">
        <v>497375381</v>
      </c>
      <c r="J241" s="13">
        <f t="shared" si="7"/>
        <v>407375381</v>
      </c>
      <c r="K241" s="16">
        <v>36483</v>
      </c>
      <c r="L241" s="5" t="s">
        <v>1186</v>
      </c>
      <c r="M241" s="5" t="s">
        <v>255</v>
      </c>
      <c r="N241" s="33">
        <f t="shared" si="6"/>
        <v>1.5333333333333332</v>
      </c>
      <c r="O241" s="18" t="s">
        <v>333</v>
      </c>
      <c r="Q241" s="4">
        <f>movies[[#This Row],[PROFIT]]/movies[[#This Row],[Budget ($)]]</f>
        <v>4.5263931222222222</v>
      </c>
    </row>
    <row r="242" spans="1:17" x14ac:dyDescent="0.3">
      <c r="A242" s="17">
        <v>241</v>
      </c>
      <c r="B242" s="5" t="s">
        <v>345</v>
      </c>
      <c r="C242" s="8">
        <v>2010</v>
      </c>
      <c r="D242" s="5" t="s">
        <v>68</v>
      </c>
      <c r="E242" s="6">
        <v>165000000</v>
      </c>
      <c r="F242" s="10">
        <v>43732319</v>
      </c>
      <c r="G242" s="13">
        <v>217581231</v>
      </c>
      <c r="H242" s="13">
        <v>277298240</v>
      </c>
      <c r="I242" s="13">
        <v>494879471</v>
      </c>
      <c r="J242" s="13">
        <f t="shared" si="7"/>
        <v>329879471</v>
      </c>
      <c r="K242" s="16">
        <v>40255</v>
      </c>
      <c r="L242" s="5" t="s">
        <v>1222</v>
      </c>
      <c r="M242" s="5" t="s">
        <v>105</v>
      </c>
      <c r="N242" s="33">
        <f t="shared" si="6"/>
        <v>1.6333333333333333</v>
      </c>
      <c r="O242" s="18" t="s">
        <v>27</v>
      </c>
      <c r="Q242" s="4">
        <f>movies[[#This Row],[PROFIT]]/movies[[#This Row],[Budget ($)]]</f>
        <v>1.9992695212121212</v>
      </c>
    </row>
    <row r="243" spans="1:17" x14ac:dyDescent="0.3">
      <c r="A243" s="17">
        <v>242</v>
      </c>
      <c r="B243" s="5" t="s">
        <v>346</v>
      </c>
      <c r="C243" s="8">
        <v>1996</v>
      </c>
      <c r="D243" s="5" t="s">
        <v>36</v>
      </c>
      <c r="E243" s="6">
        <v>92000000</v>
      </c>
      <c r="F243" s="10">
        <v>41059405</v>
      </c>
      <c r="G243" s="13">
        <v>241830615</v>
      </c>
      <c r="H243" s="13">
        <v>252750000</v>
      </c>
      <c r="I243" s="13">
        <v>494580615</v>
      </c>
      <c r="J243" s="13">
        <f t="shared" si="7"/>
        <v>402580615</v>
      </c>
      <c r="K243" s="16">
        <v>35195</v>
      </c>
      <c r="L243" s="5" t="s">
        <v>1181</v>
      </c>
      <c r="M243" s="5" t="s">
        <v>320</v>
      </c>
      <c r="N243" s="33">
        <f t="shared" si="6"/>
        <v>1.8833333333333333</v>
      </c>
      <c r="O243" s="18" t="s">
        <v>333</v>
      </c>
      <c r="Q243" s="4">
        <f>movies[[#This Row],[PROFIT]]/movies[[#This Row],[Budget ($)]]</f>
        <v>4.3758762500000001</v>
      </c>
    </row>
    <row r="244" spans="1:17" x14ac:dyDescent="0.3">
      <c r="A244" s="17">
        <v>243</v>
      </c>
      <c r="B244" s="5" t="s">
        <v>347</v>
      </c>
      <c r="C244" s="8">
        <v>2013</v>
      </c>
      <c r="D244" s="5" t="s">
        <v>10</v>
      </c>
      <c r="E244" s="6">
        <v>215000000</v>
      </c>
      <c r="F244" s="10">
        <v>79110453</v>
      </c>
      <c r="G244" s="13">
        <v>234911825</v>
      </c>
      <c r="H244" s="13">
        <v>258400000</v>
      </c>
      <c r="I244" s="13">
        <v>493311825</v>
      </c>
      <c r="J244" s="13">
        <f t="shared" si="7"/>
        <v>278311825</v>
      </c>
      <c r="K244" s="16">
        <v>41339</v>
      </c>
      <c r="L244" s="5" t="s">
        <v>1190</v>
      </c>
      <c r="M244" s="5" t="s">
        <v>54</v>
      </c>
      <c r="N244" s="33">
        <f t="shared" si="6"/>
        <v>2.1666666666666665</v>
      </c>
      <c r="O244" s="18" t="s">
        <v>27</v>
      </c>
      <c r="Q244" s="4">
        <f>movies[[#This Row],[PROFIT]]/movies[[#This Row],[Budget ($)]]</f>
        <v>1.2944736046511629</v>
      </c>
    </row>
    <row r="245" spans="1:17" x14ac:dyDescent="0.3">
      <c r="A245" s="17">
        <v>244</v>
      </c>
      <c r="B245" s="5" t="s">
        <v>348</v>
      </c>
      <c r="C245" s="8">
        <v>2010</v>
      </c>
      <c r="D245" s="5" t="s">
        <v>36</v>
      </c>
      <c r="E245" s="6">
        <v>125000000</v>
      </c>
      <c r="F245" s="10">
        <v>61235105</v>
      </c>
      <c r="G245" s="13">
        <v>163214888</v>
      </c>
      <c r="H245" s="13">
        <v>330000105</v>
      </c>
      <c r="I245" s="13">
        <v>493214993</v>
      </c>
      <c r="J245" s="13">
        <f t="shared" si="7"/>
        <v>368214993</v>
      </c>
      <c r="K245" s="16">
        <v>40268</v>
      </c>
      <c r="L245" s="5" t="s">
        <v>1187</v>
      </c>
      <c r="M245" s="5" t="s">
        <v>108</v>
      </c>
      <c r="N245" s="33">
        <f t="shared" si="6"/>
        <v>1.7666666666666666</v>
      </c>
      <c r="O245" s="18" t="s">
        <v>8</v>
      </c>
      <c r="Q245" s="4">
        <f>movies[[#This Row],[PROFIT]]/movies[[#This Row],[Budget ($)]]</f>
        <v>2.9457199439999999</v>
      </c>
    </row>
    <row r="246" spans="1:17" x14ac:dyDescent="0.3">
      <c r="A246" s="17">
        <v>245</v>
      </c>
      <c r="B246" s="5" t="s">
        <v>349</v>
      </c>
      <c r="C246" s="8">
        <v>2019</v>
      </c>
      <c r="D246" s="5" t="s">
        <v>10</v>
      </c>
      <c r="E246" s="6">
        <v>185000000</v>
      </c>
      <c r="F246" s="10">
        <v>36948713</v>
      </c>
      <c r="G246" s="13">
        <v>113929605</v>
      </c>
      <c r="H246" s="13">
        <v>377800484</v>
      </c>
      <c r="I246" s="13">
        <v>491730089</v>
      </c>
      <c r="J246" s="13">
        <f t="shared" si="7"/>
        <v>306730089</v>
      </c>
      <c r="K246" s="16">
        <v>43754</v>
      </c>
      <c r="L246" s="5" t="s">
        <v>1209</v>
      </c>
      <c r="M246" s="5" t="s">
        <v>102</v>
      </c>
      <c r="N246" s="33">
        <f t="shared" si="6"/>
        <v>1.9833333333333334</v>
      </c>
      <c r="O246" s="18" t="s">
        <v>27</v>
      </c>
      <c r="Q246" s="4">
        <f>movies[[#This Row],[PROFIT]]/movies[[#This Row],[Budget ($)]]</f>
        <v>1.6580004810810811</v>
      </c>
    </row>
    <row r="247" spans="1:17" x14ac:dyDescent="0.3">
      <c r="A247" s="17">
        <v>246</v>
      </c>
      <c r="B247" s="5" t="s">
        <v>350</v>
      </c>
      <c r="C247" s="8">
        <v>2017</v>
      </c>
      <c r="D247" s="5" t="s">
        <v>6</v>
      </c>
      <c r="E247" s="6">
        <v>150000000</v>
      </c>
      <c r="F247" s="10">
        <v>56262929</v>
      </c>
      <c r="G247" s="13">
        <v>146880162</v>
      </c>
      <c r="H247" s="13">
        <v>343839601</v>
      </c>
      <c r="I247" s="13">
        <v>490719763</v>
      </c>
      <c r="J247" s="13">
        <f t="shared" si="7"/>
        <v>340719763</v>
      </c>
      <c r="K247" s="16">
        <v>42927</v>
      </c>
      <c r="L247" s="5" t="s">
        <v>1213</v>
      </c>
      <c r="M247" s="5" t="s">
        <v>149</v>
      </c>
      <c r="N247" s="33">
        <f t="shared" si="6"/>
        <v>2.3333333333333335</v>
      </c>
      <c r="O247" s="18" t="s">
        <v>8</v>
      </c>
      <c r="Q247" s="4">
        <f>movies[[#This Row],[PROFIT]]/movies[[#This Row],[Budget ($)]]</f>
        <v>2.2714650866666668</v>
      </c>
    </row>
    <row r="248" spans="1:17" x14ac:dyDescent="0.3">
      <c r="A248" s="17">
        <v>247</v>
      </c>
      <c r="B248" s="5" t="s">
        <v>351</v>
      </c>
      <c r="C248" s="8">
        <v>2001</v>
      </c>
      <c r="D248" s="5" t="s">
        <v>122</v>
      </c>
      <c r="E248" s="6">
        <v>60000000</v>
      </c>
      <c r="F248" s="10">
        <v>42347760</v>
      </c>
      <c r="G248" s="13">
        <v>268163011</v>
      </c>
      <c r="H248" s="13">
        <v>220278357</v>
      </c>
      <c r="I248" s="13">
        <v>488441368</v>
      </c>
      <c r="J248" s="13">
        <f t="shared" si="7"/>
        <v>428441368</v>
      </c>
      <c r="K248" s="16">
        <v>37027</v>
      </c>
      <c r="L248" s="5" t="s">
        <v>1197</v>
      </c>
      <c r="M248" s="5" t="s">
        <v>244</v>
      </c>
      <c r="N248" s="33">
        <f t="shared" si="6"/>
        <v>1.5</v>
      </c>
      <c r="O248" s="18" t="s">
        <v>27</v>
      </c>
      <c r="Q248" s="4">
        <f>movies[[#This Row],[PROFIT]]/movies[[#This Row],[Budget ($)]]</f>
        <v>7.1406894666666663</v>
      </c>
    </row>
    <row r="249" spans="1:17" x14ac:dyDescent="0.3">
      <c r="A249" s="17">
        <v>248</v>
      </c>
      <c r="B249" s="5" t="s">
        <v>352</v>
      </c>
      <c r="C249" s="8">
        <v>2005</v>
      </c>
      <c r="D249" s="5" t="s">
        <v>6</v>
      </c>
      <c r="E249" s="6">
        <v>110000000</v>
      </c>
      <c r="F249" s="10">
        <v>50342878</v>
      </c>
      <c r="G249" s="13">
        <v>186336279</v>
      </c>
      <c r="H249" s="13">
        <v>300951367</v>
      </c>
      <c r="I249" s="13">
        <v>487287646</v>
      </c>
      <c r="J249" s="13">
        <f t="shared" si="7"/>
        <v>377287646</v>
      </c>
      <c r="K249" s="16">
        <v>38511</v>
      </c>
      <c r="L249" s="5" t="s">
        <v>1254</v>
      </c>
      <c r="M249" s="5" t="s">
        <v>353</v>
      </c>
      <c r="N249" s="33">
        <v>2</v>
      </c>
      <c r="O249" s="18" t="s">
        <v>8</v>
      </c>
      <c r="Q249" s="4">
        <f>movies[[#This Row],[PROFIT]]/movies[[#This Row],[Budget ($)]]</f>
        <v>3.4298876909090907</v>
      </c>
    </row>
    <row r="250" spans="1:17" x14ac:dyDescent="0.3">
      <c r="A250" s="17">
        <v>249</v>
      </c>
      <c r="B250" s="5" t="s">
        <v>354</v>
      </c>
      <c r="C250" s="8">
        <v>2023</v>
      </c>
      <c r="D250" s="5" t="s">
        <v>10</v>
      </c>
      <c r="E250" s="6"/>
      <c r="F250" s="10">
        <v>29602429</v>
      </c>
      <c r="G250" s="13">
        <v>154409516</v>
      </c>
      <c r="H250" s="13">
        <v>332388472</v>
      </c>
      <c r="I250" s="13">
        <v>486797988</v>
      </c>
      <c r="J250" s="13"/>
      <c r="K250" s="16">
        <v>38511</v>
      </c>
      <c r="L250" s="5" t="s">
        <v>1254</v>
      </c>
      <c r="M250" s="5" t="s">
        <v>353</v>
      </c>
      <c r="N250" s="33">
        <v>2</v>
      </c>
      <c r="O250" s="18" t="s">
        <v>8</v>
      </c>
      <c r="Q250" s="4" t="e">
        <f>movies[[#This Row],[PROFIT]]/movies[[#This Row],[Budget ($)]]</f>
        <v>#DIV/0!</v>
      </c>
    </row>
    <row r="251" spans="1:17" x14ac:dyDescent="0.3">
      <c r="A251" s="17">
        <v>250</v>
      </c>
      <c r="B251" s="5" t="s">
        <v>355</v>
      </c>
      <c r="C251" s="8">
        <v>2009</v>
      </c>
      <c r="D251" s="5" t="s">
        <v>21</v>
      </c>
      <c r="E251" s="6">
        <v>150000000</v>
      </c>
      <c r="F251" s="10">
        <v>46204168</v>
      </c>
      <c r="G251" s="13">
        <v>133375846</v>
      </c>
      <c r="H251" s="13">
        <v>352554970</v>
      </c>
      <c r="I251" s="13">
        <v>485930816</v>
      </c>
      <c r="J251" s="13">
        <f t="shared" si="7"/>
        <v>335930816</v>
      </c>
      <c r="K251" s="16">
        <v>39946</v>
      </c>
      <c r="L251" s="5" t="s">
        <v>1255</v>
      </c>
      <c r="M251" s="5" t="s">
        <v>18</v>
      </c>
      <c r="N251" s="33">
        <f t="shared" si="6"/>
        <v>2.2999999999999998</v>
      </c>
      <c r="O251" s="18" t="s">
        <v>8</v>
      </c>
      <c r="Q251" s="4">
        <f>movies[[#This Row],[PROFIT]]/movies[[#This Row],[Budget ($)]]</f>
        <v>2.2395387733333334</v>
      </c>
    </row>
    <row r="252" spans="1:17" x14ac:dyDescent="0.3">
      <c r="A252" s="17">
        <v>251</v>
      </c>
      <c r="B252" s="5" t="s">
        <v>356</v>
      </c>
      <c r="C252" s="8">
        <v>2014</v>
      </c>
      <c r="D252" s="5" t="s">
        <v>15</v>
      </c>
      <c r="E252" s="6">
        <v>125000000</v>
      </c>
      <c r="F252" s="10">
        <v>65575105</v>
      </c>
      <c r="G252" s="13">
        <v>191204754</v>
      </c>
      <c r="H252" s="13">
        <v>293800000</v>
      </c>
      <c r="I252" s="13">
        <v>485004754</v>
      </c>
      <c r="J252" s="13">
        <f t="shared" si="7"/>
        <v>360004754</v>
      </c>
      <c r="K252" s="16">
        <v>41858</v>
      </c>
      <c r="L252" s="5" t="s">
        <v>1182</v>
      </c>
      <c r="M252" s="5" t="s">
        <v>285</v>
      </c>
      <c r="N252" s="33">
        <f t="shared" si="6"/>
        <v>1.6833333333333333</v>
      </c>
      <c r="O252" s="18" t="s">
        <v>8</v>
      </c>
      <c r="Q252" s="4">
        <f>movies[[#This Row],[PROFIT]]/movies[[#This Row],[Budget ($)]]</f>
        <v>2.8800380319999999</v>
      </c>
    </row>
    <row r="253" spans="1:17" x14ac:dyDescent="0.3">
      <c r="A253" s="17">
        <v>252</v>
      </c>
      <c r="B253" s="5" t="s">
        <v>357</v>
      </c>
      <c r="C253" s="8">
        <v>2003</v>
      </c>
      <c r="D253" s="5" t="s">
        <v>23</v>
      </c>
      <c r="E253" s="6">
        <v>81000000</v>
      </c>
      <c r="F253" s="10">
        <v>67953330</v>
      </c>
      <c r="G253" s="13">
        <v>242829261</v>
      </c>
      <c r="H253" s="13">
        <v>241763613</v>
      </c>
      <c r="I253" s="13">
        <v>484592874</v>
      </c>
      <c r="J253" s="13">
        <f t="shared" si="7"/>
        <v>403592874</v>
      </c>
      <c r="K253" s="16">
        <v>37764</v>
      </c>
      <c r="L253" s="5" t="s">
        <v>1256</v>
      </c>
      <c r="M253" s="5" t="s">
        <v>285</v>
      </c>
      <c r="N253" s="33">
        <f t="shared" si="6"/>
        <v>1.6833333333333333</v>
      </c>
      <c r="O253" s="18" t="s">
        <v>8</v>
      </c>
      <c r="Q253" s="4">
        <f>movies[[#This Row],[PROFIT]]/movies[[#This Row],[Budget ($)]]</f>
        <v>4.982628074074074</v>
      </c>
    </row>
    <row r="254" spans="1:17" x14ac:dyDescent="0.3">
      <c r="A254" s="17">
        <v>253</v>
      </c>
      <c r="B254" s="5" t="s">
        <v>358</v>
      </c>
      <c r="C254" s="8">
        <v>2010</v>
      </c>
      <c r="D254" s="5" t="s">
        <v>359</v>
      </c>
      <c r="E254" s="6">
        <v>15000000</v>
      </c>
      <c r="F254" s="10">
        <v>355450</v>
      </c>
      <c r="G254" s="13">
        <v>138797449</v>
      </c>
      <c r="H254" s="13">
        <v>345271412</v>
      </c>
      <c r="I254" s="13">
        <v>484068861</v>
      </c>
      <c r="J254" s="13">
        <f t="shared" si="7"/>
        <v>469068861</v>
      </c>
      <c r="K254" s="16">
        <v>40508</v>
      </c>
      <c r="L254" s="5" t="s">
        <v>1257</v>
      </c>
      <c r="M254" s="5" t="s">
        <v>26</v>
      </c>
      <c r="N254" s="33">
        <f t="shared" si="6"/>
        <v>1.9666666666666668</v>
      </c>
      <c r="O254" s="18" t="s">
        <v>79</v>
      </c>
      <c r="Q254" s="4">
        <f>movies[[#This Row],[PROFIT]]/movies[[#This Row],[Budget ($)]]</f>
        <v>31.2712574</v>
      </c>
    </row>
    <row r="255" spans="1:17" x14ac:dyDescent="0.3">
      <c r="A255" s="17">
        <v>254</v>
      </c>
      <c r="B255" s="5" t="s">
        <v>360</v>
      </c>
      <c r="C255" s="8">
        <v>2011</v>
      </c>
      <c r="D255" s="5" t="s">
        <v>6</v>
      </c>
      <c r="E255" s="6">
        <v>90000000</v>
      </c>
      <c r="F255" s="10">
        <v>39225962</v>
      </c>
      <c r="G255" s="13">
        <v>143619809</v>
      </c>
      <c r="H255" s="13">
        <v>340246963</v>
      </c>
      <c r="I255" s="13">
        <v>483866772</v>
      </c>
      <c r="J255" s="13">
        <f t="shared" si="7"/>
        <v>393866772</v>
      </c>
      <c r="K255" s="16">
        <v>40637</v>
      </c>
      <c r="L255" s="5" t="s">
        <v>1253</v>
      </c>
      <c r="M255" s="5" t="s">
        <v>209</v>
      </c>
      <c r="N255" s="33">
        <f t="shared" si="6"/>
        <v>1.6</v>
      </c>
      <c r="O255" s="18" t="s">
        <v>27</v>
      </c>
      <c r="Q255" s="4">
        <f>movies[[#This Row],[PROFIT]]/movies[[#This Row],[Budget ($)]]</f>
        <v>4.3762974666666663</v>
      </c>
    </row>
    <row r="256" spans="1:17" x14ac:dyDescent="0.3">
      <c r="A256" s="17">
        <v>255</v>
      </c>
      <c r="B256" s="5" t="s">
        <v>361</v>
      </c>
      <c r="C256" s="8">
        <v>1998</v>
      </c>
      <c r="D256" s="5" t="s">
        <v>122</v>
      </c>
      <c r="E256" s="6">
        <v>70000000</v>
      </c>
      <c r="F256" s="10">
        <v>30576104</v>
      </c>
      <c r="G256" s="13">
        <v>217049603</v>
      </c>
      <c r="H256" s="13">
        <v>265300000</v>
      </c>
      <c r="I256" s="13">
        <v>482349603</v>
      </c>
      <c r="J256" s="13">
        <f t="shared" si="7"/>
        <v>412349603</v>
      </c>
      <c r="K256" s="16">
        <v>36000</v>
      </c>
      <c r="L256" s="5" t="s">
        <v>1258</v>
      </c>
      <c r="M256" s="5" t="s">
        <v>111</v>
      </c>
      <c r="N256" s="33">
        <f t="shared" si="6"/>
        <v>2.8166666666666664</v>
      </c>
      <c r="O256" s="18" t="s">
        <v>79</v>
      </c>
      <c r="Q256" s="4">
        <f>movies[[#This Row],[PROFIT]]/movies[[#This Row],[Budget ($)]]</f>
        <v>5.8907086142857139</v>
      </c>
    </row>
    <row r="257" spans="1:17" x14ac:dyDescent="0.3">
      <c r="A257" s="17">
        <v>256</v>
      </c>
      <c r="B257" s="5" t="s">
        <v>362</v>
      </c>
      <c r="C257" s="8">
        <v>2011</v>
      </c>
      <c r="D257" s="5" t="s">
        <v>6</v>
      </c>
      <c r="E257" s="6">
        <v>93000000</v>
      </c>
      <c r="F257" s="10">
        <v>54806191</v>
      </c>
      <c r="G257" s="13">
        <v>176760185</v>
      </c>
      <c r="H257" s="13">
        <v>305040688</v>
      </c>
      <c r="I257" s="13">
        <v>481800873</v>
      </c>
      <c r="J257" s="13">
        <f t="shared" si="7"/>
        <v>388800873</v>
      </c>
      <c r="K257" s="16">
        <v>40758</v>
      </c>
      <c r="L257" s="5" t="s">
        <v>1225</v>
      </c>
      <c r="M257" s="5" t="s">
        <v>311</v>
      </c>
      <c r="N257" s="33">
        <f t="shared" si="6"/>
        <v>1.75</v>
      </c>
      <c r="O257" s="18" t="s">
        <v>8</v>
      </c>
      <c r="Q257" s="4">
        <f>movies[[#This Row],[PROFIT]]/movies[[#This Row],[Budget ($)]]</f>
        <v>4.1806545483870972</v>
      </c>
    </row>
    <row r="258" spans="1:17" x14ac:dyDescent="0.3">
      <c r="A258" s="17">
        <v>257</v>
      </c>
      <c r="B258" s="5" t="s">
        <v>363</v>
      </c>
      <c r="C258" s="8">
        <v>2022</v>
      </c>
      <c r="D258" s="5" t="s">
        <v>23</v>
      </c>
      <c r="E258" s="6"/>
      <c r="F258" s="10">
        <v>12429515</v>
      </c>
      <c r="G258" s="13">
        <v>185535345</v>
      </c>
      <c r="H258" s="13">
        <v>295510492</v>
      </c>
      <c r="I258" s="13">
        <v>481045837</v>
      </c>
      <c r="J258" s="13"/>
      <c r="K258" s="16">
        <v>40758</v>
      </c>
      <c r="L258" s="5" t="s">
        <v>1225</v>
      </c>
      <c r="M258" s="5" t="s">
        <v>311</v>
      </c>
      <c r="N258" s="33">
        <f t="shared" si="6"/>
        <v>1.75</v>
      </c>
      <c r="O258" s="18" t="s">
        <v>8</v>
      </c>
      <c r="Q258" s="4" t="e">
        <f>movies[[#This Row],[PROFIT]]/movies[[#This Row],[Budget ($)]]</f>
        <v>#DIV/0!</v>
      </c>
    </row>
    <row r="259" spans="1:17" x14ac:dyDescent="0.3">
      <c r="A259" s="17">
        <v>258</v>
      </c>
      <c r="B259" s="5" t="s">
        <v>364</v>
      </c>
      <c r="C259" s="8">
        <v>1990</v>
      </c>
      <c r="D259" s="5" t="s">
        <v>6</v>
      </c>
      <c r="E259" s="6">
        <v>18000000</v>
      </c>
      <c r="F259" s="10">
        <v>17081997</v>
      </c>
      <c r="G259" s="13">
        <v>285761243</v>
      </c>
      <c r="H259" s="13">
        <v>190923432</v>
      </c>
      <c r="I259" s="13">
        <v>476684675</v>
      </c>
      <c r="J259" s="13">
        <f t="shared" ref="J259:J321" si="8">I259-E259</f>
        <v>458684675</v>
      </c>
      <c r="K259" s="16">
        <v>33193</v>
      </c>
      <c r="L259" s="5" t="s">
        <v>1259</v>
      </c>
      <c r="M259" s="5" t="s">
        <v>34</v>
      </c>
      <c r="N259" s="33">
        <f t="shared" ref="N259:N322" si="9">VALUE(LEFT(M259, FIND(" hr", M259)-1)) + VALUE(MID(M259, FIND(" hr", M259) + 4, FIND(" min", M259) - FIND(" hr", M259) - 4))/60</f>
        <v>1.7166666666666668</v>
      </c>
      <c r="O259" s="18" t="s">
        <v>333</v>
      </c>
      <c r="Q259" s="4">
        <f>movies[[#This Row],[PROFIT]]/movies[[#This Row],[Budget ($)]]</f>
        <v>25.482481944444444</v>
      </c>
    </row>
    <row r="260" spans="1:17" x14ac:dyDescent="0.3">
      <c r="A260" s="17">
        <v>259</v>
      </c>
      <c r="B260" s="5" t="s">
        <v>365</v>
      </c>
      <c r="C260" s="8">
        <v>1975</v>
      </c>
      <c r="D260" s="5" t="s">
        <v>23</v>
      </c>
      <c r="E260" s="6">
        <v>7000000</v>
      </c>
      <c r="F260" s="10">
        <v>7061513</v>
      </c>
      <c r="G260" s="13">
        <v>265859065</v>
      </c>
      <c r="H260" s="13">
        <v>210653000</v>
      </c>
      <c r="I260" s="13">
        <v>476512065</v>
      </c>
      <c r="J260" s="13">
        <f t="shared" si="8"/>
        <v>469512065</v>
      </c>
      <c r="K260" s="16">
        <v>27565</v>
      </c>
      <c r="L260" s="5" t="s">
        <v>1260</v>
      </c>
      <c r="M260" s="5" t="s">
        <v>24</v>
      </c>
      <c r="N260" s="33">
        <f t="shared" si="9"/>
        <v>2.0666666666666669</v>
      </c>
      <c r="O260" s="18" t="s">
        <v>333</v>
      </c>
      <c r="Q260" s="4">
        <f>movies[[#This Row],[PROFIT]]/movies[[#This Row],[Budget ($)]]</f>
        <v>67.07315214285714</v>
      </c>
    </row>
    <row r="261" spans="1:17" x14ac:dyDescent="0.3">
      <c r="A261" s="17">
        <v>260</v>
      </c>
      <c r="B261" s="5" t="s">
        <v>366</v>
      </c>
      <c r="C261" s="8">
        <v>2023</v>
      </c>
      <c r="D261" s="5" t="s">
        <v>10</v>
      </c>
      <c r="E261" s="6"/>
      <c r="F261" s="10">
        <v>106109650</v>
      </c>
      <c r="G261" s="13">
        <v>214504909</v>
      </c>
      <c r="H261" s="13">
        <v>261566271</v>
      </c>
      <c r="I261" s="13">
        <v>476071180</v>
      </c>
      <c r="J261" s="13"/>
      <c r="K261" s="16">
        <v>27565</v>
      </c>
      <c r="L261" s="5" t="s">
        <v>1260</v>
      </c>
      <c r="M261" s="5" t="s">
        <v>24</v>
      </c>
      <c r="N261" s="33">
        <f t="shared" si="9"/>
        <v>2.0666666666666669</v>
      </c>
      <c r="O261" s="18" t="s">
        <v>333</v>
      </c>
      <c r="Q261" s="4" t="e">
        <f>movies[[#This Row],[PROFIT]]/movies[[#This Row],[Budget ($)]]</f>
        <v>#DIV/0!</v>
      </c>
    </row>
    <row r="262" spans="1:17" x14ac:dyDescent="0.3">
      <c r="A262" s="17">
        <v>261</v>
      </c>
      <c r="B262" s="5" t="s">
        <v>367</v>
      </c>
      <c r="C262" s="8">
        <v>2015</v>
      </c>
      <c r="D262" s="5" t="s">
        <v>21</v>
      </c>
      <c r="E262" s="6">
        <v>80000000</v>
      </c>
      <c r="F262" s="10">
        <v>48464322</v>
      </c>
      <c r="G262" s="13">
        <v>169700110</v>
      </c>
      <c r="H262" s="13">
        <v>305486596</v>
      </c>
      <c r="I262" s="13">
        <v>475186706</v>
      </c>
      <c r="J262" s="13">
        <f t="shared" si="8"/>
        <v>395186706</v>
      </c>
      <c r="K262" s="16">
        <v>42268</v>
      </c>
      <c r="L262" s="5" t="s">
        <v>1244</v>
      </c>
      <c r="M262" s="5" t="s">
        <v>91</v>
      </c>
      <c r="N262" s="33">
        <f t="shared" si="9"/>
        <v>1.4833333333333334</v>
      </c>
      <c r="O262" s="18" t="s">
        <v>27</v>
      </c>
      <c r="Q262" s="4">
        <f>movies[[#This Row],[PROFIT]]/movies[[#This Row],[Budget ($)]]</f>
        <v>4.939833825</v>
      </c>
    </row>
    <row r="263" spans="1:17" x14ac:dyDescent="0.3">
      <c r="A263" s="17">
        <v>262</v>
      </c>
      <c r="B263" s="5" t="s">
        <v>368</v>
      </c>
      <c r="C263" s="8">
        <v>1983</v>
      </c>
      <c r="D263" s="5" t="s">
        <v>6</v>
      </c>
      <c r="E263" s="6">
        <v>32500000</v>
      </c>
      <c r="F263" s="10">
        <v>23019618</v>
      </c>
      <c r="G263" s="13">
        <v>316566101</v>
      </c>
      <c r="H263" s="13">
        <v>122009457</v>
      </c>
      <c r="I263" s="13">
        <v>475106177</v>
      </c>
      <c r="J263" s="13">
        <f t="shared" si="8"/>
        <v>442606177</v>
      </c>
      <c r="K263" s="16">
        <v>30461</v>
      </c>
      <c r="L263" s="5" t="s">
        <v>1169</v>
      </c>
      <c r="M263" s="5" t="s">
        <v>236</v>
      </c>
      <c r="N263" s="33">
        <f t="shared" si="9"/>
        <v>2.1833333333333331</v>
      </c>
      <c r="O263" s="18" t="s">
        <v>27</v>
      </c>
      <c r="Q263" s="4">
        <f>movies[[#This Row],[PROFIT]]/movies[[#This Row],[Budget ($)]]</f>
        <v>13.6186516</v>
      </c>
    </row>
    <row r="264" spans="1:17" x14ac:dyDescent="0.3">
      <c r="A264" s="17">
        <v>263</v>
      </c>
      <c r="B264" s="5" t="s">
        <v>369</v>
      </c>
      <c r="C264" s="8">
        <v>2005</v>
      </c>
      <c r="D264" s="5" t="s">
        <v>36</v>
      </c>
      <c r="E264" s="6">
        <v>150000000</v>
      </c>
      <c r="F264" s="10">
        <v>56178450</v>
      </c>
      <c r="G264" s="13">
        <v>206459076</v>
      </c>
      <c r="H264" s="13">
        <v>268509687</v>
      </c>
      <c r="I264" s="13">
        <v>474968763</v>
      </c>
      <c r="J264" s="13">
        <f t="shared" si="8"/>
        <v>324968763</v>
      </c>
      <c r="K264" s="16">
        <v>38547</v>
      </c>
      <c r="L264" s="5" t="s">
        <v>1261</v>
      </c>
      <c r="M264" s="5" t="s">
        <v>161</v>
      </c>
      <c r="N264" s="33">
        <f t="shared" si="9"/>
        <v>1.9166666666666665</v>
      </c>
      <c r="O264" s="18" t="s">
        <v>27</v>
      </c>
      <c r="Q264" s="4">
        <f>movies[[#This Row],[PROFIT]]/movies[[#This Row],[Budget ($)]]</f>
        <v>2.1664584200000001</v>
      </c>
    </row>
    <row r="265" spans="1:17" x14ac:dyDescent="0.3">
      <c r="A265" s="17">
        <v>264</v>
      </c>
      <c r="B265" s="5" t="s">
        <v>370</v>
      </c>
      <c r="C265" s="8">
        <v>1989</v>
      </c>
      <c r="D265" s="5" t="s">
        <v>15</v>
      </c>
      <c r="E265" s="6">
        <v>48000000</v>
      </c>
      <c r="F265" s="10">
        <v>29355021</v>
      </c>
      <c r="G265" s="13">
        <v>197171806</v>
      </c>
      <c r="H265" s="13">
        <v>277000000</v>
      </c>
      <c r="I265" s="13">
        <v>474171806</v>
      </c>
      <c r="J265" s="13">
        <f t="shared" si="8"/>
        <v>426171806</v>
      </c>
      <c r="K265" s="16">
        <v>32652</v>
      </c>
      <c r="L265" s="5" t="s">
        <v>1205</v>
      </c>
      <c r="M265" s="5" t="s">
        <v>71</v>
      </c>
      <c r="N265" s="33">
        <f t="shared" si="9"/>
        <v>2.1166666666666667</v>
      </c>
      <c r="O265" s="18" t="s">
        <v>8</v>
      </c>
      <c r="Q265" s="4">
        <f>movies[[#This Row],[PROFIT]]/movies[[#This Row],[Budget ($)]]</f>
        <v>8.8785792916666662</v>
      </c>
    </row>
    <row r="266" spans="1:17" x14ac:dyDescent="0.3">
      <c r="A266" s="17">
        <v>265</v>
      </c>
      <c r="B266" s="5" t="s">
        <v>371</v>
      </c>
      <c r="C266" s="8">
        <v>2015</v>
      </c>
      <c r="D266" s="5" t="s">
        <v>36</v>
      </c>
      <c r="E266" s="6">
        <v>110000000</v>
      </c>
      <c r="F266" s="10">
        <v>54588173</v>
      </c>
      <c r="G266" s="13">
        <v>155190832</v>
      </c>
      <c r="H266" s="13">
        <v>318818322</v>
      </c>
      <c r="I266" s="13">
        <v>474009154</v>
      </c>
      <c r="J266" s="13">
        <f t="shared" si="8"/>
        <v>364009154</v>
      </c>
      <c r="K266" s="16">
        <v>42146</v>
      </c>
      <c r="L266" s="5" t="s">
        <v>1181</v>
      </c>
      <c r="M266" s="5" t="s">
        <v>372</v>
      </c>
      <c r="N266" s="33">
        <f t="shared" si="9"/>
        <v>1.9</v>
      </c>
      <c r="O266" s="18" t="s">
        <v>8</v>
      </c>
      <c r="Q266" s="4">
        <f>movies[[#This Row],[PROFIT]]/movies[[#This Row],[Budget ($)]]</f>
        <v>3.3091741272727271</v>
      </c>
    </row>
    <row r="267" spans="1:17" x14ac:dyDescent="0.3">
      <c r="A267" s="17">
        <v>266</v>
      </c>
      <c r="B267" s="5" t="s">
        <v>373</v>
      </c>
      <c r="C267" s="8">
        <v>2019</v>
      </c>
      <c r="D267" s="5" t="s">
        <v>36</v>
      </c>
      <c r="E267" s="6">
        <v>79000000</v>
      </c>
      <c r="F267" s="10">
        <v>91062152</v>
      </c>
      <c r="G267" s="13">
        <v>211622525</v>
      </c>
      <c r="H267" s="13">
        <v>261500000</v>
      </c>
      <c r="I267" s="13">
        <v>473122525</v>
      </c>
      <c r="J267" s="13">
        <f t="shared" si="8"/>
        <v>394122525</v>
      </c>
      <c r="K267" s="16">
        <v>43712</v>
      </c>
      <c r="L267" s="5" t="s">
        <v>1262</v>
      </c>
      <c r="M267" s="5" t="s">
        <v>111</v>
      </c>
      <c r="N267" s="33">
        <f t="shared" si="9"/>
        <v>2.8166666666666664</v>
      </c>
      <c r="O267" s="18" t="s">
        <v>79</v>
      </c>
      <c r="Q267" s="4">
        <f>movies[[#This Row],[PROFIT]]/movies[[#This Row],[Budget ($)]]</f>
        <v>4.9888927215189875</v>
      </c>
    </row>
    <row r="268" spans="1:17" x14ac:dyDescent="0.3">
      <c r="A268" s="17">
        <v>267</v>
      </c>
      <c r="B268" s="5" t="s">
        <v>374</v>
      </c>
      <c r="C268" s="8">
        <v>2016</v>
      </c>
      <c r="D268" s="5" t="s">
        <v>151</v>
      </c>
      <c r="E268" s="6">
        <v>30000000</v>
      </c>
      <c r="F268" s="10">
        <v>881104</v>
      </c>
      <c r="G268" s="13">
        <v>151101803</v>
      </c>
      <c r="H268" s="13">
        <v>320875533</v>
      </c>
      <c r="I268" s="13">
        <v>471977336</v>
      </c>
      <c r="J268" s="13">
        <f t="shared" si="8"/>
        <v>441977336</v>
      </c>
      <c r="K268" s="16">
        <v>42712</v>
      </c>
      <c r="L268" s="5" t="s">
        <v>1263</v>
      </c>
      <c r="M268" s="5" t="s">
        <v>45</v>
      </c>
      <c r="N268" s="33">
        <f t="shared" si="9"/>
        <v>2.1333333333333333</v>
      </c>
      <c r="O268" s="18" t="s">
        <v>8</v>
      </c>
      <c r="Q268" s="4">
        <f>movies[[#This Row],[PROFIT]]/movies[[#This Row],[Budget ($)]]</f>
        <v>14.732577866666666</v>
      </c>
    </row>
    <row r="269" spans="1:17" x14ac:dyDescent="0.3">
      <c r="A269" s="17">
        <v>268</v>
      </c>
      <c r="B269" s="5" t="s">
        <v>375</v>
      </c>
      <c r="C269" s="8">
        <v>2012</v>
      </c>
      <c r="D269" s="5" t="s">
        <v>10</v>
      </c>
      <c r="E269" s="6">
        <v>165000000</v>
      </c>
      <c r="F269" s="10">
        <v>49038712</v>
      </c>
      <c r="G269" s="13">
        <v>189422889</v>
      </c>
      <c r="H269" s="13">
        <v>281800000</v>
      </c>
      <c r="I269" s="13">
        <v>471222889</v>
      </c>
      <c r="J269" s="13">
        <f t="shared" si="8"/>
        <v>306222889</v>
      </c>
      <c r="K269" s="16">
        <v>41214</v>
      </c>
      <c r="L269" s="5" t="s">
        <v>1243</v>
      </c>
      <c r="M269" s="5" t="s">
        <v>285</v>
      </c>
      <c r="N269" s="33">
        <f t="shared" si="9"/>
        <v>1.6833333333333333</v>
      </c>
      <c r="O269" s="18" t="s">
        <v>27</v>
      </c>
      <c r="Q269" s="4">
        <f>movies[[#This Row],[PROFIT]]/movies[[#This Row],[Budget ($)]]</f>
        <v>1.855896296969697</v>
      </c>
    </row>
    <row r="270" spans="1:17" x14ac:dyDescent="0.3">
      <c r="A270" s="17">
        <v>269</v>
      </c>
      <c r="B270" s="5" t="s">
        <v>376</v>
      </c>
      <c r="C270" s="8">
        <v>2021</v>
      </c>
      <c r="D270" s="5" t="s">
        <v>36</v>
      </c>
      <c r="E270" s="6"/>
      <c r="F270" s="10">
        <v>31625971</v>
      </c>
      <c r="G270" s="13">
        <v>100916094</v>
      </c>
      <c r="H270" s="13">
        <v>369200000</v>
      </c>
      <c r="I270" s="13">
        <v>470116094</v>
      </c>
      <c r="J270" s="13"/>
      <c r="K270" s="16">
        <v>41214</v>
      </c>
      <c r="L270" s="5" t="s">
        <v>1243</v>
      </c>
      <c r="M270" s="5" t="s">
        <v>285</v>
      </c>
      <c r="N270" s="33">
        <f t="shared" si="9"/>
        <v>1.6833333333333333</v>
      </c>
      <c r="O270" s="18" t="s">
        <v>27</v>
      </c>
      <c r="Q270" s="4" t="e">
        <f>movies[[#This Row],[PROFIT]]/movies[[#This Row],[Budget ($)]]</f>
        <v>#DIV/0!</v>
      </c>
    </row>
    <row r="271" spans="1:17" x14ac:dyDescent="0.3">
      <c r="A271" s="17">
        <v>270</v>
      </c>
      <c r="B271" s="5" t="s">
        <v>377</v>
      </c>
      <c r="C271" s="8">
        <v>2009</v>
      </c>
      <c r="D271" s="5" t="s">
        <v>36</v>
      </c>
      <c r="E271" s="6">
        <v>35000000</v>
      </c>
      <c r="F271" s="10">
        <v>44979319</v>
      </c>
      <c r="G271" s="13">
        <v>277339746</v>
      </c>
      <c r="H271" s="13">
        <v>191988333</v>
      </c>
      <c r="I271" s="13">
        <v>469328079</v>
      </c>
      <c r="J271" s="13">
        <f t="shared" si="8"/>
        <v>434328079</v>
      </c>
      <c r="K271" s="16">
        <v>39969</v>
      </c>
      <c r="L271" s="5" t="s">
        <v>1230</v>
      </c>
      <c r="M271" s="5" t="s">
        <v>81</v>
      </c>
      <c r="N271" s="33">
        <f t="shared" si="9"/>
        <v>1.6666666666666665</v>
      </c>
      <c r="O271" s="18" t="s">
        <v>79</v>
      </c>
      <c r="Q271" s="4">
        <f>movies[[#This Row],[PROFIT]]/movies[[#This Row],[Budget ($)]]</f>
        <v>12.409373685714286</v>
      </c>
    </row>
    <row r="272" spans="1:17" x14ac:dyDescent="0.3">
      <c r="A272" s="17">
        <v>271</v>
      </c>
      <c r="B272" s="5" t="s">
        <v>378</v>
      </c>
      <c r="C272" s="8">
        <v>2014</v>
      </c>
      <c r="D272" s="5" t="s">
        <v>23</v>
      </c>
      <c r="E272" s="6">
        <v>40000000</v>
      </c>
      <c r="F272" s="10">
        <v>43899340</v>
      </c>
      <c r="G272" s="13">
        <v>126663600</v>
      </c>
      <c r="H272" s="13">
        <v>342394974</v>
      </c>
      <c r="I272" s="13">
        <v>469058574</v>
      </c>
      <c r="J272" s="13">
        <f t="shared" si="8"/>
        <v>429058574</v>
      </c>
      <c r="K272" s="16">
        <v>41845</v>
      </c>
      <c r="L272" s="5" t="s">
        <v>1264</v>
      </c>
      <c r="M272" s="5" t="s">
        <v>91</v>
      </c>
      <c r="N272" s="33">
        <f t="shared" si="9"/>
        <v>1.4833333333333334</v>
      </c>
      <c r="O272" s="18" t="s">
        <v>79</v>
      </c>
      <c r="Q272" s="4">
        <f>movies[[#This Row],[PROFIT]]/movies[[#This Row],[Budget ($)]]</f>
        <v>10.726464350000001</v>
      </c>
    </row>
    <row r="273" spans="1:17" x14ac:dyDescent="0.3">
      <c r="A273" s="17">
        <v>272</v>
      </c>
      <c r="B273" s="5" t="s">
        <v>379</v>
      </c>
      <c r="C273" s="8">
        <v>2014</v>
      </c>
      <c r="D273" s="5" t="s">
        <v>36</v>
      </c>
      <c r="E273" s="6">
        <v>60000000</v>
      </c>
      <c r="F273" s="10">
        <v>69050279</v>
      </c>
      <c r="G273" s="13">
        <v>257966122</v>
      </c>
      <c r="H273" s="13">
        <v>210300000</v>
      </c>
      <c r="I273" s="13">
        <v>468266122</v>
      </c>
      <c r="J273" s="13">
        <f t="shared" si="8"/>
        <v>408266122</v>
      </c>
      <c r="K273" s="16">
        <v>41676</v>
      </c>
      <c r="L273" s="5" t="s">
        <v>1265</v>
      </c>
      <c r="M273" s="5" t="s">
        <v>81</v>
      </c>
      <c r="N273" s="33">
        <f t="shared" si="9"/>
        <v>1.6666666666666665</v>
      </c>
      <c r="O273" s="18" t="s">
        <v>27</v>
      </c>
      <c r="Q273" s="4">
        <f>movies[[#This Row],[PROFIT]]/movies[[#This Row],[Budget ($)]]</f>
        <v>6.8044353666666666</v>
      </c>
    </row>
    <row r="274" spans="1:17" x14ac:dyDescent="0.3">
      <c r="A274" s="17">
        <v>273</v>
      </c>
      <c r="B274" s="5" t="s">
        <v>380</v>
      </c>
      <c r="C274" s="8">
        <v>2018</v>
      </c>
      <c r="D274" s="5" t="s">
        <v>15</v>
      </c>
      <c r="E274" s="6">
        <v>135000000</v>
      </c>
      <c r="F274" s="10">
        <v>21654047</v>
      </c>
      <c r="G274" s="13">
        <v>127195589</v>
      </c>
      <c r="H274" s="13">
        <v>340794056</v>
      </c>
      <c r="I274" s="13">
        <v>467989645</v>
      </c>
      <c r="J274" s="13">
        <f t="shared" si="8"/>
        <v>332989645</v>
      </c>
      <c r="K274" s="16">
        <v>43453</v>
      </c>
      <c r="L274" s="5" t="s">
        <v>1172</v>
      </c>
      <c r="M274" s="5" t="s">
        <v>372</v>
      </c>
      <c r="N274" s="33">
        <f t="shared" si="9"/>
        <v>1.9</v>
      </c>
      <c r="O274" s="18" t="s">
        <v>8</v>
      </c>
      <c r="Q274" s="4">
        <f>movies[[#This Row],[PROFIT]]/movies[[#This Row],[Budget ($)]]</f>
        <v>2.4665899629629631</v>
      </c>
    </row>
    <row r="275" spans="1:17" x14ac:dyDescent="0.3">
      <c r="A275" s="17">
        <v>274</v>
      </c>
      <c r="B275" s="5" t="s">
        <v>381</v>
      </c>
      <c r="C275" s="8">
        <v>2013</v>
      </c>
      <c r="D275" s="5" t="s">
        <v>15</v>
      </c>
      <c r="E275" s="6">
        <v>190000000</v>
      </c>
      <c r="F275" s="10">
        <v>70165559</v>
      </c>
      <c r="G275" s="13">
        <v>228778661</v>
      </c>
      <c r="H275" s="13">
        <v>238586585</v>
      </c>
      <c r="I275" s="13">
        <v>467365246</v>
      </c>
      <c r="J275" s="13">
        <f t="shared" si="8"/>
        <v>277365246</v>
      </c>
      <c r="K275" s="16">
        <v>41402</v>
      </c>
      <c r="L275" s="5" t="s">
        <v>1172</v>
      </c>
      <c r="M275" s="5" t="s">
        <v>174</v>
      </c>
      <c r="N275" s="33">
        <f t="shared" si="9"/>
        <v>2.2000000000000002</v>
      </c>
      <c r="O275" s="18" t="s">
        <v>8</v>
      </c>
      <c r="Q275" s="4">
        <f>movies[[#This Row],[PROFIT]]/movies[[#This Row],[Budget ($)]]</f>
        <v>1.4598170842105263</v>
      </c>
    </row>
    <row r="276" spans="1:17" x14ac:dyDescent="0.3">
      <c r="A276" s="17">
        <v>275</v>
      </c>
      <c r="B276" s="5" t="s">
        <v>382</v>
      </c>
      <c r="C276" s="8">
        <v>1999</v>
      </c>
      <c r="D276" s="5" t="s">
        <v>36</v>
      </c>
      <c r="E276" s="6">
        <v>63000000</v>
      </c>
      <c r="F276" s="10">
        <v>27788331</v>
      </c>
      <c r="G276" s="13">
        <v>172076928</v>
      </c>
      <c r="H276" s="13">
        <v>295145800</v>
      </c>
      <c r="I276" s="13">
        <v>467222728</v>
      </c>
      <c r="J276" s="13">
        <f t="shared" si="8"/>
        <v>404222728</v>
      </c>
      <c r="K276" s="16">
        <v>36250</v>
      </c>
      <c r="L276" s="5" t="s">
        <v>1174</v>
      </c>
      <c r="M276" s="5" t="s">
        <v>52</v>
      </c>
      <c r="N276" s="33">
        <f t="shared" si="9"/>
        <v>2.2666666666666666</v>
      </c>
      <c r="O276" s="18" t="s">
        <v>79</v>
      </c>
      <c r="Q276" s="4">
        <f>movies[[#This Row],[PROFIT]]/movies[[#This Row],[Budget ($)]]</f>
        <v>6.4162337777777774</v>
      </c>
    </row>
    <row r="277" spans="1:17" x14ac:dyDescent="0.3">
      <c r="A277" s="17">
        <v>276</v>
      </c>
      <c r="B277" s="5" t="s">
        <v>383</v>
      </c>
      <c r="C277" s="8">
        <v>1990</v>
      </c>
      <c r="D277" s="5" t="s">
        <v>10</v>
      </c>
      <c r="E277" s="6">
        <v>14000000</v>
      </c>
      <c r="F277" s="10">
        <v>11280591</v>
      </c>
      <c r="G277" s="13">
        <v>178406268</v>
      </c>
      <c r="H277" s="13">
        <v>285000000</v>
      </c>
      <c r="I277" s="13">
        <v>463406268</v>
      </c>
      <c r="J277" s="13">
        <f t="shared" si="8"/>
        <v>449406268</v>
      </c>
      <c r="K277" s="16">
        <v>32955</v>
      </c>
      <c r="L277" s="5" t="s">
        <v>1248</v>
      </c>
      <c r="M277" s="5" t="s">
        <v>102</v>
      </c>
      <c r="N277" s="33">
        <f t="shared" si="9"/>
        <v>1.9833333333333334</v>
      </c>
      <c r="O277" s="18" t="s">
        <v>79</v>
      </c>
      <c r="Q277" s="4">
        <f>movies[[#This Row],[PROFIT]]/movies[[#This Row],[Budget ($)]]</f>
        <v>32.100447714285714</v>
      </c>
    </row>
    <row r="278" spans="1:17" x14ac:dyDescent="0.3">
      <c r="A278" s="17">
        <v>277</v>
      </c>
      <c r="B278" s="5" t="s">
        <v>384</v>
      </c>
      <c r="C278" s="8">
        <v>2006</v>
      </c>
      <c r="D278" s="5" t="s">
        <v>10</v>
      </c>
      <c r="E278" s="6">
        <v>120000000</v>
      </c>
      <c r="F278" s="10">
        <v>60119509</v>
      </c>
      <c r="G278" s="13">
        <v>244082982</v>
      </c>
      <c r="H278" s="13">
        <v>217908885</v>
      </c>
      <c r="I278" s="13">
        <v>461991867</v>
      </c>
      <c r="J278" s="13">
        <f t="shared" si="8"/>
        <v>341991867</v>
      </c>
      <c r="K278" s="16">
        <v>38876</v>
      </c>
      <c r="L278" s="5" t="s">
        <v>1266</v>
      </c>
      <c r="M278" s="5" t="s">
        <v>216</v>
      </c>
      <c r="N278" s="33">
        <f t="shared" si="9"/>
        <v>1.95</v>
      </c>
      <c r="O278" s="18" t="s">
        <v>333</v>
      </c>
      <c r="Q278" s="4">
        <f>movies[[#This Row],[PROFIT]]/movies[[#This Row],[Budget ($)]]</f>
        <v>2.8499322249999999</v>
      </c>
    </row>
    <row r="279" spans="1:17" x14ac:dyDescent="0.3">
      <c r="A279" s="17">
        <v>278</v>
      </c>
      <c r="B279" s="5" t="s">
        <v>385</v>
      </c>
      <c r="C279" s="8">
        <v>2020</v>
      </c>
      <c r="D279" s="5" t="s">
        <v>130</v>
      </c>
      <c r="E279" s="6"/>
      <c r="F279" s="10">
        <v>118161</v>
      </c>
      <c r="G279" s="13">
        <v>372755</v>
      </c>
      <c r="H279" s="13">
        <v>461048804</v>
      </c>
      <c r="I279" s="13">
        <v>461421559</v>
      </c>
      <c r="J279" s="13"/>
      <c r="K279" s="16">
        <v>38876</v>
      </c>
      <c r="L279" s="5" t="s">
        <v>1266</v>
      </c>
      <c r="M279" s="5" t="s">
        <v>216</v>
      </c>
      <c r="N279" s="33">
        <f t="shared" si="9"/>
        <v>1.95</v>
      </c>
      <c r="O279" s="18" t="s">
        <v>333</v>
      </c>
      <c r="Q279" s="4" t="e">
        <f>movies[[#This Row],[PROFIT]]/movies[[#This Row],[Budget ($)]]</f>
        <v>#DIV/0!</v>
      </c>
    </row>
    <row r="280" spans="1:17" x14ac:dyDescent="0.3">
      <c r="A280" s="17">
        <v>279</v>
      </c>
      <c r="B280" s="5" t="s">
        <v>386</v>
      </c>
      <c r="C280" s="8">
        <v>2006</v>
      </c>
      <c r="D280" s="5" t="s">
        <v>6</v>
      </c>
      <c r="E280" s="6">
        <v>210000000</v>
      </c>
      <c r="F280" s="10">
        <v>102750665</v>
      </c>
      <c r="G280" s="13">
        <v>234362462</v>
      </c>
      <c r="H280" s="13">
        <v>226072829</v>
      </c>
      <c r="I280" s="13">
        <v>460435291</v>
      </c>
      <c r="J280" s="13">
        <f t="shared" si="8"/>
        <v>250435291</v>
      </c>
      <c r="K280" s="16">
        <v>38861</v>
      </c>
      <c r="L280" s="5" t="s">
        <v>1172</v>
      </c>
      <c r="M280" s="5" t="s">
        <v>329</v>
      </c>
      <c r="N280" s="33">
        <f t="shared" si="9"/>
        <v>1.7333333333333334</v>
      </c>
      <c r="O280" s="18" t="s">
        <v>8</v>
      </c>
      <c r="Q280" s="4">
        <f>movies[[#This Row],[PROFIT]]/movies[[#This Row],[Budget ($)]]</f>
        <v>1.1925490047619047</v>
      </c>
    </row>
    <row r="281" spans="1:17" x14ac:dyDescent="0.3">
      <c r="A281" s="17">
        <v>280</v>
      </c>
      <c r="B281" s="5" t="s">
        <v>387</v>
      </c>
      <c r="C281" s="8">
        <v>2022</v>
      </c>
      <c r="D281" s="5" t="s">
        <v>333</v>
      </c>
      <c r="E281" s="6">
        <v>210000000</v>
      </c>
      <c r="F281" s="10"/>
      <c r="G281" s="13">
        <v>460237662</v>
      </c>
      <c r="H281" s="13">
        <v>460237662</v>
      </c>
      <c r="I281" s="13">
        <v>460435291</v>
      </c>
      <c r="J281" s="13">
        <f t="shared" si="8"/>
        <v>250435291</v>
      </c>
      <c r="K281" s="16">
        <v>38861</v>
      </c>
      <c r="L281" s="5" t="s">
        <v>1172</v>
      </c>
      <c r="M281" s="5" t="s">
        <v>329</v>
      </c>
      <c r="N281" s="33">
        <f t="shared" si="9"/>
        <v>1.7333333333333334</v>
      </c>
      <c r="O281" s="18" t="s">
        <v>8</v>
      </c>
      <c r="Q281" s="4">
        <f>movies[[#This Row],[PROFIT]]/movies[[#This Row],[Budget ($)]]</f>
        <v>1.1925490047619047</v>
      </c>
    </row>
    <row r="282" spans="1:17" x14ac:dyDescent="0.3">
      <c r="A282" s="17">
        <v>281</v>
      </c>
      <c r="B282" s="5" t="s">
        <v>388</v>
      </c>
      <c r="C282" s="8">
        <v>2007</v>
      </c>
      <c r="D282" s="5" t="s">
        <v>10</v>
      </c>
      <c r="E282" s="6"/>
      <c r="F282" s="10">
        <v>44783772</v>
      </c>
      <c r="G282" s="13">
        <v>219964115</v>
      </c>
      <c r="H282" s="13">
        <v>239278134</v>
      </c>
      <c r="I282" s="13">
        <v>459242249</v>
      </c>
      <c r="J282" s="13"/>
      <c r="K282" s="16">
        <v>38861</v>
      </c>
      <c r="L282" s="5" t="s">
        <v>1172</v>
      </c>
      <c r="M282" s="5" t="s">
        <v>329</v>
      </c>
      <c r="N282" s="33">
        <f t="shared" si="9"/>
        <v>1.7333333333333334</v>
      </c>
      <c r="O282" s="18" t="s">
        <v>8</v>
      </c>
      <c r="Q282" s="4" t="e">
        <f>movies[[#This Row],[PROFIT]]/movies[[#This Row],[Budget ($)]]</f>
        <v>#DIV/0!</v>
      </c>
    </row>
    <row r="283" spans="1:17" x14ac:dyDescent="0.3">
      <c r="A283" s="17">
        <v>282</v>
      </c>
      <c r="B283" s="5" t="s">
        <v>389</v>
      </c>
      <c r="C283" s="8">
        <v>1996</v>
      </c>
      <c r="D283" s="5" t="s">
        <v>15</v>
      </c>
      <c r="E283" s="6">
        <v>80000000</v>
      </c>
      <c r="F283" s="10">
        <v>45436830</v>
      </c>
      <c r="G283" s="13">
        <v>180981856</v>
      </c>
      <c r="H283" s="13">
        <v>276714535</v>
      </c>
      <c r="I283" s="13">
        <v>457696391</v>
      </c>
      <c r="J283" s="13">
        <f t="shared" si="8"/>
        <v>377696391</v>
      </c>
      <c r="K283" s="16">
        <v>35207</v>
      </c>
      <c r="L283" s="5" t="s">
        <v>1181</v>
      </c>
      <c r="M283" s="5" t="s">
        <v>390</v>
      </c>
      <c r="N283" s="33">
        <f t="shared" si="9"/>
        <v>1.8333333333333335</v>
      </c>
      <c r="O283" s="18" t="s">
        <v>8</v>
      </c>
      <c r="Q283" s="4">
        <f>movies[[#This Row],[PROFIT]]/movies[[#This Row],[Budget ($)]]</f>
        <v>4.7212048874999999</v>
      </c>
    </row>
    <row r="284" spans="1:17" x14ac:dyDescent="0.3">
      <c r="A284" s="17">
        <v>283</v>
      </c>
      <c r="B284" s="5" t="s">
        <v>1150</v>
      </c>
      <c r="C284" s="8">
        <v>2006</v>
      </c>
      <c r="D284" s="5" t="s">
        <v>36</v>
      </c>
      <c r="E284" s="6">
        <v>65000000</v>
      </c>
      <c r="F284" s="10">
        <v>70885301</v>
      </c>
      <c r="G284" s="13">
        <v>210629101</v>
      </c>
      <c r="H284" s="13">
        <v>245453242</v>
      </c>
      <c r="I284" s="13">
        <v>456082343</v>
      </c>
      <c r="J284" s="13">
        <f t="shared" si="8"/>
        <v>391082343</v>
      </c>
      <c r="K284" s="16">
        <v>39148</v>
      </c>
      <c r="L284" s="5" t="s">
        <v>1267</v>
      </c>
      <c r="M284" s="5" t="s">
        <v>216</v>
      </c>
      <c r="N284" s="33">
        <f t="shared" si="9"/>
        <v>1.95</v>
      </c>
      <c r="O284" s="18" t="s">
        <v>79</v>
      </c>
      <c r="Q284" s="4">
        <f>movies[[#This Row],[PROFIT]]/movies[[#This Row],[Budget ($)]]</f>
        <v>6.0166514307692305</v>
      </c>
    </row>
    <row r="285" spans="1:17" x14ac:dyDescent="0.3">
      <c r="A285" s="17">
        <v>284</v>
      </c>
      <c r="B285" s="5" t="s">
        <v>391</v>
      </c>
      <c r="C285" s="8">
        <v>2003</v>
      </c>
      <c r="D285" s="5" t="s">
        <v>36</v>
      </c>
      <c r="E285" s="6">
        <v>140000000</v>
      </c>
      <c r="F285" s="10">
        <v>24271354</v>
      </c>
      <c r="G285" s="13">
        <v>111127263</v>
      </c>
      <c r="H285" s="13">
        <v>343500000</v>
      </c>
      <c r="I285" s="13">
        <v>454627263</v>
      </c>
      <c r="J285" s="13">
        <f t="shared" si="8"/>
        <v>314627263</v>
      </c>
      <c r="K285" s="16">
        <v>37960</v>
      </c>
      <c r="L285" s="5" t="s">
        <v>1267</v>
      </c>
      <c r="M285" s="5" t="s">
        <v>69</v>
      </c>
      <c r="N285" s="33">
        <f t="shared" si="9"/>
        <v>2.5666666666666664</v>
      </c>
      <c r="O285" s="18" t="s">
        <v>79</v>
      </c>
      <c r="Q285" s="4">
        <f>movies[[#This Row],[PROFIT]]/movies[[#This Row],[Budget ($)]]</f>
        <v>2.2473375928571429</v>
      </c>
    </row>
    <row r="286" spans="1:17" x14ac:dyDescent="0.3">
      <c r="A286" s="17">
        <v>285</v>
      </c>
      <c r="B286" s="5" t="s">
        <v>392</v>
      </c>
      <c r="C286" s="8">
        <v>2020</v>
      </c>
      <c r="D286" s="5" t="s">
        <v>393</v>
      </c>
      <c r="E286" s="6"/>
      <c r="F286" s="10">
        <v>21234994</v>
      </c>
      <c r="G286" s="13">
        <v>49505008</v>
      </c>
      <c r="H286" s="13">
        <v>403705951</v>
      </c>
      <c r="I286" s="13">
        <v>453210959</v>
      </c>
      <c r="J286" s="13"/>
      <c r="K286" s="16">
        <v>37960</v>
      </c>
      <c r="L286" s="5" t="s">
        <v>1267</v>
      </c>
      <c r="M286" s="5" t="s">
        <v>69</v>
      </c>
      <c r="N286" s="33">
        <f t="shared" si="9"/>
        <v>2.5666666666666664</v>
      </c>
      <c r="O286" s="18" t="s">
        <v>79</v>
      </c>
      <c r="Q286" s="4" t="e">
        <f>movies[[#This Row],[PROFIT]]/movies[[#This Row],[Budget ($)]]</f>
        <v>#DIV/0!</v>
      </c>
    </row>
    <row r="287" spans="1:17" x14ac:dyDescent="0.3">
      <c r="A287" s="17">
        <v>286</v>
      </c>
      <c r="B287" s="5" t="s">
        <v>394</v>
      </c>
      <c r="C287" s="8">
        <v>2018</v>
      </c>
      <c r="D287" s="5" t="s">
        <v>333</v>
      </c>
      <c r="E287" s="6"/>
      <c r="F287" s="10"/>
      <c r="G287" s="13">
        <v>6752</v>
      </c>
      <c r="H287" s="13">
        <v>451176639</v>
      </c>
      <c r="I287" s="13">
        <v>451183391</v>
      </c>
      <c r="J287" s="13"/>
      <c r="K287" s="16">
        <v>37960</v>
      </c>
      <c r="L287" s="5" t="s">
        <v>1267</v>
      </c>
      <c r="M287" s="5" t="s">
        <v>69</v>
      </c>
      <c r="N287" s="33">
        <f t="shared" si="9"/>
        <v>2.5666666666666664</v>
      </c>
      <c r="O287" s="18" t="s">
        <v>79</v>
      </c>
      <c r="Q287" s="4" t="e">
        <f>movies[[#This Row],[PROFIT]]/movies[[#This Row],[Budget ($)]]</f>
        <v>#DIV/0!</v>
      </c>
    </row>
    <row r="288" spans="1:17" x14ac:dyDescent="0.3">
      <c r="A288" s="17">
        <v>287</v>
      </c>
      <c r="B288" s="5" t="s">
        <v>395</v>
      </c>
      <c r="C288" s="8">
        <v>2001</v>
      </c>
      <c r="D288" s="5" t="s">
        <v>36</v>
      </c>
      <c r="E288" s="6">
        <v>85000000</v>
      </c>
      <c r="F288" s="10">
        <v>38107822</v>
      </c>
      <c r="G288" s="13">
        <v>183417150</v>
      </c>
      <c r="H288" s="13">
        <v>267300000</v>
      </c>
      <c r="I288" s="13">
        <v>450717150</v>
      </c>
      <c r="J288" s="13">
        <f t="shared" si="8"/>
        <v>365717150</v>
      </c>
      <c r="K288" s="16">
        <v>37232</v>
      </c>
      <c r="L288" s="5" t="s">
        <v>1268</v>
      </c>
      <c r="M288" s="5" t="s">
        <v>276</v>
      </c>
      <c r="N288" s="33">
        <f t="shared" si="9"/>
        <v>1.9333333333333333</v>
      </c>
      <c r="O288" s="18" t="s">
        <v>8</v>
      </c>
      <c r="Q288" s="4">
        <f>movies[[#This Row],[PROFIT]]/movies[[#This Row],[Budget ($)]]</f>
        <v>4.3025547058823532</v>
      </c>
    </row>
    <row r="289" spans="1:17" x14ac:dyDescent="0.3">
      <c r="A289" s="17">
        <v>288</v>
      </c>
      <c r="B289" s="5" t="s">
        <v>396</v>
      </c>
      <c r="C289" s="8">
        <v>2019</v>
      </c>
      <c r="D289" s="5" t="s">
        <v>130</v>
      </c>
      <c r="E289" s="6"/>
      <c r="F289" s="10">
        <v>876001</v>
      </c>
      <c r="G289" s="13">
        <v>2356683</v>
      </c>
      <c r="H289" s="13">
        <v>447708310</v>
      </c>
      <c r="I289" s="13">
        <v>450064993</v>
      </c>
      <c r="J289" s="13"/>
      <c r="K289" s="16">
        <v>37232</v>
      </c>
      <c r="L289" s="5" t="s">
        <v>1268</v>
      </c>
      <c r="M289" s="5" t="s">
        <v>276</v>
      </c>
      <c r="N289" s="33">
        <f t="shared" si="9"/>
        <v>1.9333333333333333</v>
      </c>
      <c r="O289" s="18" t="s">
        <v>8</v>
      </c>
      <c r="Q289" s="4" t="e">
        <f>movies[[#This Row],[PROFIT]]/movies[[#This Row],[Budget ($)]]</f>
        <v>#DIV/0!</v>
      </c>
    </row>
    <row r="290" spans="1:17" x14ac:dyDescent="0.3">
      <c r="A290" s="17">
        <v>289</v>
      </c>
      <c r="B290" s="5" t="s">
        <v>397</v>
      </c>
      <c r="C290" s="8">
        <v>2019</v>
      </c>
      <c r="D290" s="5" t="s">
        <v>36</v>
      </c>
      <c r="E290" s="6">
        <v>150000000</v>
      </c>
      <c r="F290" s="10">
        <v>54365242</v>
      </c>
      <c r="G290" s="13">
        <v>144174568</v>
      </c>
      <c r="H290" s="13">
        <v>305588070</v>
      </c>
      <c r="I290" s="13">
        <v>449762638</v>
      </c>
      <c r="J290" s="13">
        <f t="shared" si="8"/>
        <v>299762638</v>
      </c>
      <c r="K290" s="16">
        <v>43588</v>
      </c>
      <c r="L290" s="5" t="s">
        <v>1269</v>
      </c>
      <c r="M290" s="5" t="s">
        <v>329</v>
      </c>
      <c r="N290" s="33">
        <f t="shared" si="9"/>
        <v>1.7333333333333334</v>
      </c>
      <c r="O290" s="18" t="s">
        <v>27</v>
      </c>
      <c r="Q290" s="4">
        <f>movies[[#This Row],[PROFIT]]/movies[[#This Row],[Budget ($)]]</f>
        <v>1.9984175866666667</v>
      </c>
    </row>
    <row r="291" spans="1:17" x14ac:dyDescent="0.3">
      <c r="A291" s="17">
        <v>290</v>
      </c>
      <c r="B291" s="5" t="s">
        <v>398</v>
      </c>
      <c r="C291" s="8">
        <v>2011</v>
      </c>
      <c r="D291" s="5" t="s">
        <v>15</v>
      </c>
      <c r="E291" s="6">
        <v>150000000</v>
      </c>
      <c r="F291" s="10">
        <v>65723338</v>
      </c>
      <c r="G291" s="13">
        <v>181030624</v>
      </c>
      <c r="H291" s="13">
        <v>268295994</v>
      </c>
      <c r="I291" s="13">
        <v>449326618</v>
      </c>
      <c r="J291" s="13">
        <f t="shared" si="8"/>
        <v>299326618</v>
      </c>
      <c r="K291" s="16">
        <v>40654</v>
      </c>
      <c r="L291" s="5" t="s">
        <v>1270</v>
      </c>
      <c r="M291" s="5" t="s">
        <v>161</v>
      </c>
      <c r="N291" s="33">
        <f t="shared" si="9"/>
        <v>1.9166666666666665</v>
      </c>
      <c r="O291" s="18" t="s">
        <v>8</v>
      </c>
      <c r="Q291" s="4">
        <f>movies[[#This Row],[PROFIT]]/movies[[#This Row],[Budget ($)]]</f>
        <v>1.9955107866666666</v>
      </c>
    </row>
    <row r="292" spans="1:17" x14ac:dyDescent="0.3">
      <c r="A292" s="17">
        <v>291</v>
      </c>
      <c r="B292" s="5" t="s">
        <v>399</v>
      </c>
      <c r="C292" s="8">
        <v>2001</v>
      </c>
      <c r="D292" s="5" t="s">
        <v>10</v>
      </c>
      <c r="E292" s="6">
        <v>140000000</v>
      </c>
      <c r="F292" s="10">
        <v>59078912</v>
      </c>
      <c r="G292" s="13">
        <v>198542554</v>
      </c>
      <c r="H292" s="13">
        <v>250678391</v>
      </c>
      <c r="I292" s="13">
        <v>449220945</v>
      </c>
      <c r="J292" s="13">
        <f t="shared" si="8"/>
        <v>309220945</v>
      </c>
      <c r="K292" s="16">
        <v>37036</v>
      </c>
      <c r="L292" s="5" t="s">
        <v>1271</v>
      </c>
      <c r="M292" s="5" t="s">
        <v>400</v>
      </c>
      <c r="N292" s="33">
        <f t="shared" si="9"/>
        <v>3.05</v>
      </c>
      <c r="O292" s="18" t="s">
        <v>8</v>
      </c>
      <c r="Q292" s="4">
        <f>movies[[#This Row],[PROFIT]]/movies[[#This Row],[Budget ($)]]</f>
        <v>2.2087210357142859</v>
      </c>
    </row>
    <row r="293" spans="1:17" x14ac:dyDescent="0.3">
      <c r="A293" s="17">
        <v>292</v>
      </c>
      <c r="B293" s="5" t="s">
        <v>401</v>
      </c>
      <c r="C293" s="8">
        <v>1999</v>
      </c>
      <c r="D293" s="5" t="s">
        <v>10</v>
      </c>
      <c r="E293" s="6">
        <v>130000000</v>
      </c>
      <c r="F293" s="10">
        <v>34221968</v>
      </c>
      <c r="G293" s="13">
        <v>171091819</v>
      </c>
      <c r="H293" s="13">
        <v>277100000</v>
      </c>
      <c r="I293" s="13">
        <v>448191819</v>
      </c>
      <c r="J293" s="13">
        <f t="shared" si="8"/>
        <v>318191819</v>
      </c>
      <c r="K293" s="16">
        <v>36327</v>
      </c>
      <c r="L293" s="5" t="s">
        <v>1272</v>
      </c>
      <c r="M293" s="5" t="s">
        <v>106</v>
      </c>
      <c r="N293" s="33">
        <f t="shared" si="9"/>
        <v>1.4666666666666668</v>
      </c>
      <c r="O293" s="18" t="s">
        <v>82</v>
      </c>
      <c r="Q293" s="4">
        <f>movies[[#This Row],[PROFIT]]/movies[[#This Row],[Budget ($)]]</f>
        <v>2.4476293769230768</v>
      </c>
    </row>
    <row r="294" spans="1:17" x14ac:dyDescent="0.3">
      <c r="A294" s="17">
        <v>293</v>
      </c>
      <c r="B294" s="5" t="s">
        <v>402</v>
      </c>
      <c r="C294" s="8">
        <v>2002</v>
      </c>
      <c r="D294" s="5" t="s">
        <v>21</v>
      </c>
      <c r="E294" s="6">
        <v>140000000</v>
      </c>
      <c r="F294" s="10">
        <v>52148751</v>
      </c>
      <c r="G294" s="13">
        <v>193735288</v>
      </c>
      <c r="H294" s="13">
        <v>251400000</v>
      </c>
      <c r="I294" s="13">
        <v>445135288</v>
      </c>
      <c r="J294" s="13">
        <f t="shared" si="8"/>
        <v>305135288</v>
      </c>
      <c r="K294" s="16">
        <v>37440</v>
      </c>
      <c r="L294" s="5" t="s">
        <v>1273</v>
      </c>
      <c r="M294" s="5" t="s">
        <v>106</v>
      </c>
      <c r="N294" s="33">
        <f t="shared" si="9"/>
        <v>1.4666666666666668</v>
      </c>
      <c r="O294" s="18" t="s">
        <v>8</v>
      </c>
      <c r="Q294" s="4">
        <f>movies[[#This Row],[PROFIT]]/movies[[#This Row],[Budget ($)]]</f>
        <v>2.1795377714285715</v>
      </c>
    </row>
    <row r="295" spans="1:17" x14ac:dyDescent="0.3">
      <c r="A295" s="17">
        <v>294</v>
      </c>
      <c r="B295" s="5" t="s">
        <v>403</v>
      </c>
      <c r="C295" s="8">
        <v>2007</v>
      </c>
      <c r="D295" s="5" t="s">
        <v>23</v>
      </c>
      <c r="E295" s="6">
        <v>110000000</v>
      </c>
      <c r="F295" s="10">
        <v>69283690</v>
      </c>
      <c r="G295" s="13">
        <v>227471070</v>
      </c>
      <c r="H295" s="13">
        <v>216628965</v>
      </c>
      <c r="I295" s="13">
        <v>444100035</v>
      </c>
      <c r="J295" s="13">
        <f t="shared" si="8"/>
        <v>334100035</v>
      </c>
      <c r="K295" s="16">
        <v>39297</v>
      </c>
      <c r="L295" s="5" t="s">
        <v>1255</v>
      </c>
      <c r="M295" s="5" t="s">
        <v>161</v>
      </c>
      <c r="N295" s="33">
        <f t="shared" si="9"/>
        <v>1.9166666666666665</v>
      </c>
      <c r="O295" s="18" t="s">
        <v>8</v>
      </c>
      <c r="Q295" s="4">
        <f>movies[[#This Row],[PROFIT]]/movies[[#This Row],[Budget ($)]]</f>
        <v>3.0372730454545454</v>
      </c>
    </row>
    <row r="296" spans="1:17" x14ac:dyDescent="0.3">
      <c r="A296" s="17">
        <v>295</v>
      </c>
      <c r="B296" s="5" t="s">
        <v>404</v>
      </c>
      <c r="C296" s="8">
        <v>2001</v>
      </c>
      <c r="D296" s="5" t="s">
        <v>23</v>
      </c>
      <c r="E296" s="6">
        <v>98000000</v>
      </c>
      <c r="F296" s="10">
        <v>68139035</v>
      </c>
      <c r="G296" s="13">
        <v>202019785</v>
      </c>
      <c r="H296" s="13">
        <v>241261119</v>
      </c>
      <c r="I296" s="13">
        <v>443280904</v>
      </c>
      <c r="J296" s="13">
        <f t="shared" si="8"/>
        <v>345280904</v>
      </c>
      <c r="K296" s="16">
        <v>37015</v>
      </c>
      <c r="L296" s="5" t="s">
        <v>1274</v>
      </c>
      <c r="M296" s="5" t="s">
        <v>54</v>
      </c>
      <c r="N296" s="33">
        <f t="shared" si="9"/>
        <v>2.1666666666666665</v>
      </c>
      <c r="O296" s="18" t="s">
        <v>8</v>
      </c>
      <c r="Q296" s="4">
        <f>movies[[#This Row],[PROFIT]]/movies[[#This Row],[Budget ($)]]</f>
        <v>3.523274530612245</v>
      </c>
    </row>
    <row r="297" spans="1:17" x14ac:dyDescent="0.3">
      <c r="A297" s="17">
        <v>296</v>
      </c>
      <c r="B297" s="5" t="s">
        <v>405</v>
      </c>
      <c r="C297" s="8">
        <v>2009</v>
      </c>
      <c r="D297" s="5" t="s">
        <v>6</v>
      </c>
      <c r="E297" s="6">
        <v>75000000</v>
      </c>
      <c r="F297" s="10">
        <v>48875415</v>
      </c>
      <c r="G297" s="13">
        <v>219614612</v>
      </c>
      <c r="H297" s="13">
        <v>223525393</v>
      </c>
      <c r="I297" s="13">
        <v>443140005</v>
      </c>
      <c r="J297" s="13">
        <f t="shared" si="8"/>
        <v>368140005</v>
      </c>
      <c r="K297" s="16">
        <v>40168</v>
      </c>
      <c r="L297" s="5" t="s">
        <v>1275</v>
      </c>
      <c r="M297" s="5" t="s">
        <v>106</v>
      </c>
      <c r="N297" s="33">
        <f t="shared" si="9"/>
        <v>1.4666666666666668</v>
      </c>
      <c r="O297" s="18" t="s">
        <v>27</v>
      </c>
      <c r="Q297" s="4">
        <f>movies[[#This Row],[PROFIT]]/movies[[#This Row],[Budget ($)]]</f>
        <v>4.9085333999999996</v>
      </c>
    </row>
    <row r="298" spans="1:17" x14ac:dyDescent="0.3">
      <c r="A298" s="17">
        <v>297</v>
      </c>
      <c r="B298" s="5" t="s">
        <v>406</v>
      </c>
      <c r="C298" s="8">
        <v>2012</v>
      </c>
      <c r="D298" s="5" t="s">
        <v>23</v>
      </c>
      <c r="E298" s="6">
        <v>61000000</v>
      </c>
      <c r="F298" s="10">
        <v>27281735</v>
      </c>
      <c r="G298" s="13">
        <v>148809770</v>
      </c>
      <c r="H298" s="13">
        <v>293489539</v>
      </c>
      <c r="I298" s="13">
        <v>442299309</v>
      </c>
      <c r="J298" s="13">
        <f t="shared" si="8"/>
        <v>381299309</v>
      </c>
      <c r="K298" s="16">
        <v>41262</v>
      </c>
      <c r="L298" s="5" t="s">
        <v>1276</v>
      </c>
      <c r="M298" s="5" t="s">
        <v>182</v>
      </c>
      <c r="N298" s="33">
        <f t="shared" si="9"/>
        <v>2.6333333333333333</v>
      </c>
      <c r="O298" s="18" t="s">
        <v>8</v>
      </c>
      <c r="Q298" s="4">
        <f>movies[[#This Row],[PROFIT]]/movies[[#This Row],[Budget ($)]]</f>
        <v>6.2508083442622953</v>
      </c>
    </row>
    <row r="299" spans="1:17" x14ac:dyDescent="0.3">
      <c r="A299" s="17">
        <v>298</v>
      </c>
      <c r="B299" s="5" t="s">
        <v>407</v>
      </c>
      <c r="C299" s="8">
        <v>1973</v>
      </c>
      <c r="D299" s="5" t="s">
        <v>36</v>
      </c>
      <c r="E299" s="6"/>
      <c r="F299" s="10">
        <v>11000000</v>
      </c>
      <c r="G299" s="13">
        <v>233005644</v>
      </c>
      <c r="H299" s="13">
        <v>136017945</v>
      </c>
      <c r="I299" s="13">
        <v>441306145</v>
      </c>
      <c r="J299" s="13"/>
      <c r="K299" s="16">
        <v>41262</v>
      </c>
      <c r="L299" s="5" t="s">
        <v>1276</v>
      </c>
      <c r="M299" s="5" t="s">
        <v>182</v>
      </c>
      <c r="N299" s="33">
        <f t="shared" si="9"/>
        <v>2.6333333333333333</v>
      </c>
      <c r="O299" s="18" t="s">
        <v>8</v>
      </c>
      <c r="Q299" s="4" t="e">
        <f>movies[[#This Row],[PROFIT]]/movies[[#This Row],[Budget ($)]]</f>
        <v>#DIV/0!</v>
      </c>
    </row>
    <row r="300" spans="1:17" x14ac:dyDescent="0.3">
      <c r="A300" s="17">
        <v>299</v>
      </c>
      <c r="B300" s="5" t="s">
        <v>408</v>
      </c>
      <c r="C300" s="8">
        <v>1993</v>
      </c>
      <c r="D300" s="5" t="s">
        <v>6</v>
      </c>
      <c r="E300" s="6">
        <v>25000000</v>
      </c>
      <c r="F300" s="10">
        <v>20468847</v>
      </c>
      <c r="G300" s="13">
        <v>219195243</v>
      </c>
      <c r="H300" s="13">
        <v>222090952</v>
      </c>
      <c r="I300" s="13">
        <v>441286195</v>
      </c>
      <c r="J300" s="13">
        <f t="shared" si="8"/>
        <v>416286195</v>
      </c>
      <c r="K300" s="16">
        <v>34297</v>
      </c>
      <c r="L300" s="5" t="s">
        <v>1277</v>
      </c>
      <c r="M300" s="5" t="s">
        <v>290</v>
      </c>
      <c r="N300" s="33">
        <f t="shared" si="9"/>
        <v>2.0833333333333335</v>
      </c>
      <c r="O300" s="18" t="s">
        <v>8</v>
      </c>
      <c r="Q300" s="4">
        <f>movies[[#This Row],[PROFIT]]/movies[[#This Row],[Budget ($)]]</f>
        <v>16.6514478</v>
      </c>
    </row>
    <row r="301" spans="1:17" x14ac:dyDescent="0.3">
      <c r="A301" s="17">
        <v>300</v>
      </c>
      <c r="B301" s="5" t="s">
        <v>409</v>
      </c>
      <c r="C301" s="8">
        <v>2015</v>
      </c>
      <c r="D301" s="5" t="s">
        <v>15</v>
      </c>
      <c r="E301" s="6">
        <v>155000000</v>
      </c>
      <c r="F301" s="10">
        <v>27018486</v>
      </c>
      <c r="G301" s="13">
        <v>89760956</v>
      </c>
      <c r="H301" s="13">
        <v>350842581</v>
      </c>
      <c r="I301" s="13">
        <v>440603537</v>
      </c>
      <c r="J301" s="13">
        <f t="shared" si="8"/>
        <v>285603537</v>
      </c>
      <c r="K301" s="16">
        <v>42180</v>
      </c>
      <c r="L301" s="5" t="s">
        <v>1183</v>
      </c>
      <c r="M301" s="5" t="s">
        <v>283</v>
      </c>
      <c r="N301" s="33">
        <f t="shared" si="9"/>
        <v>2.1</v>
      </c>
      <c r="O301" s="18" t="s">
        <v>8</v>
      </c>
      <c r="Q301" s="4">
        <f>movies[[#This Row],[PROFIT]]/movies[[#This Row],[Budget ($)]]</f>
        <v>1.8426034645161291</v>
      </c>
    </row>
    <row r="302" spans="1:17" x14ac:dyDescent="0.3">
      <c r="A302" s="17">
        <v>301</v>
      </c>
      <c r="B302" s="5" t="s">
        <v>410</v>
      </c>
      <c r="C302" s="8">
        <v>2016</v>
      </c>
      <c r="D302" s="5" t="s">
        <v>23</v>
      </c>
      <c r="E302" s="6">
        <v>160000000</v>
      </c>
      <c r="F302" s="10">
        <v>24166110</v>
      </c>
      <c r="G302" s="13">
        <v>47365290</v>
      </c>
      <c r="H302" s="13">
        <v>391683624</v>
      </c>
      <c r="I302" s="13">
        <v>439048914</v>
      </c>
      <c r="J302" s="13">
        <f t="shared" si="8"/>
        <v>279048914</v>
      </c>
      <c r="K302" s="16">
        <v>42515</v>
      </c>
      <c r="L302" s="5" t="s">
        <v>1187</v>
      </c>
      <c r="M302" s="5" t="s">
        <v>66</v>
      </c>
      <c r="N302" s="33">
        <f t="shared" si="9"/>
        <v>2.0499999999999998</v>
      </c>
      <c r="O302" s="18" t="s">
        <v>8</v>
      </c>
      <c r="Q302" s="4">
        <f>movies[[#This Row],[PROFIT]]/movies[[#This Row],[Budget ($)]]</f>
        <v>1.7440557125</v>
      </c>
    </row>
    <row r="303" spans="1:17" x14ac:dyDescent="0.3">
      <c r="A303" s="17">
        <v>302</v>
      </c>
      <c r="B303" s="5" t="s">
        <v>411</v>
      </c>
      <c r="C303" s="8">
        <v>2023</v>
      </c>
      <c r="D303" s="5" t="s">
        <v>15</v>
      </c>
      <c r="E303" s="6"/>
      <c r="F303" s="10">
        <v>61045464</v>
      </c>
      <c r="G303" s="13">
        <v>157066392</v>
      </c>
      <c r="H303" s="13">
        <v>281900000</v>
      </c>
      <c r="I303" s="13">
        <v>438966392</v>
      </c>
      <c r="J303" s="13"/>
      <c r="K303" s="16">
        <v>42515</v>
      </c>
      <c r="L303" s="5" t="s">
        <v>1187</v>
      </c>
      <c r="M303" s="5" t="s">
        <v>66</v>
      </c>
      <c r="N303" s="33">
        <f t="shared" si="9"/>
        <v>2.0499999999999998</v>
      </c>
      <c r="O303" s="18" t="s">
        <v>8</v>
      </c>
      <c r="Q303" s="4" t="e">
        <f>movies[[#This Row],[PROFIT]]/movies[[#This Row],[Budget ($)]]</f>
        <v>#DIV/0!</v>
      </c>
    </row>
    <row r="304" spans="1:17" x14ac:dyDescent="0.3">
      <c r="A304" s="17">
        <v>303</v>
      </c>
      <c r="B304" s="5" t="s">
        <v>412</v>
      </c>
      <c r="C304" s="8">
        <v>2018</v>
      </c>
      <c r="D304" s="5" t="s">
        <v>36</v>
      </c>
      <c r="E304" s="6">
        <v>36000000</v>
      </c>
      <c r="F304" s="10">
        <v>42908051</v>
      </c>
      <c r="G304" s="13">
        <v>215333122</v>
      </c>
      <c r="H304" s="13">
        <v>220900000</v>
      </c>
      <c r="I304" s="13">
        <v>436233122</v>
      </c>
      <c r="J304" s="13">
        <f t="shared" si="8"/>
        <v>400233122</v>
      </c>
      <c r="K304" s="16">
        <v>43376</v>
      </c>
      <c r="L304" s="5" t="s">
        <v>1278</v>
      </c>
      <c r="M304" s="5" t="s">
        <v>52</v>
      </c>
      <c r="N304" s="33">
        <f t="shared" si="9"/>
        <v>2.2666666666666666</v>
      </c>
      <c r="O304" s="18" t="s">
        <v>79</v>
      </c>
      <c r="Q304" s="4">
        <f>movies[[#This Row],[PROFIT]]/movies[[#This Row],[Budget ($)]]</f>
        <v>11.117586722222223</v>
      </c>
    </row>
    <row r="305" spans="1:17" x14ac:dyDescent="0.3">
      <c r="A305" s="17">
        <v>304</v>
      </c>
      <c r="B305" s="5" t="s">
        <v>413</v>
      </c>
      <c r="C305" s="8">
        <v>2017</v>
      </c>
      <c r="D305" s="5" t="s">
        <v>6</v>
      </c>
      <c r="E305" s="6">
        <v>84000000</v>
      </c>
      <c r="F305" s="10">
        <v>8805843</v>
      </c>
      <c r="G305" s="13">
        <v>174340174</v>
      </c>
      <c r="H305" s="13">
        <v>261392355</v>
      </c>
      <c r="I305" s="13">
        <v>435732529</v>
      </c>
      <c r="J305" s="13">
        <f t="shared" si="8"/>
        <v>351732529</v>
      </c>
      <c r="K305" s="16">
        <v>43084</v>
      </c>
      <c r="L305" s="5" t="s">
        <v>1279</v>
      </c>
      <c r="M305" s="5" t="s">
        <v>311</v>
      </c>
      <c r="N305" s="33">
        <f t="shared" si="9"/>
        <v>1.75</v>
      </c>
      <c r="O305" s="18" t="s">
        <v>27</v>
      </c>
      <c r="Q305" s="4">
        <f>movies[[#This Row],[PROFIT]]/movies[[#This Row],[Budget ($)]]</f>
        <v>4.1872920119047619</v>
      </c>
    </row>
    <row r="306" spans="1:17" x14ac:dyDescent="0.3">
      <c r="A306" s="17">
        <v>305</v>
      </c>
      <c r="B306" s="5" t="s">
        <v>414</v>
      </c>
      <c r="C306" s="8">
        <v>2003</v>
      </c>
      <c r="D306" s="5" t="s">
        <v>36</v>
      </c>
      <c r="E306" s="6">
        <v>200000000</v>
      </c>
      <c r="F306" s="10">
        <v>44041440</v>
      </c>
      <c r="G306" s="13">
        <v>150371112</v>
      </c>
      <c r="H306" s="13">
        <v>283000000</v>
      </c>
      <c r="I306" s="13">
        <v>433371112</v>
      </c>
      <c r="J306" s="13">
        <f t="shared" si="8"/>
        <v>233371112</v>
      </c>
      <c r="K306" s="16">
        <v>37804</v>
      </c>
      <c r="L306" s="5" t="s">
        <v>1174</v>
      </c>
      <c r="M306" s="5" t="s">
        <v>415</v>
      </c>
      <c r="N306" s="33">
        <f t="shared" si="9"/>
        <v>1.8166666666666667</v>
      </c>
      <c r="O306" s="18" t="s">
        <v>79</v>
      </c>
      <c r="Q306" s="4">
        <f>movies[[#This Row],[PROFIT]]/movies[[#This Row],[Budget ($)]]</f>
        <v>1.1668555599999999</v>
      </c>
    </row>
    <row r="307" spans="1:17" x14ac:dyDescent="0.3">
      <c r="A307" s="17">
        <v>306</v>
      </c>
      <c r="B307" s="5" t="s">
        <v>416</v>
      </c>
      <c r="C307" s="8">
        <v>2021</v>
      </c>
      <c r="D307" s="5" t="s">
        <v>10</v>
      </c>
      <c r="E307" s="6"/>
      <c r="F307" s="10">
        <v>75388688</v>
      </c>
      <c r="G307" s="13">
        <v>224543292</v>
      </c>
      <c r="H307" s="13">
        <v>207700000</v>
      </c>
      <c r="I307" s="13">
        <v>432243292</v>
      </c>
      <c r="J307" s="13"/>
      <c r="K307" s="16">
        <v>37804</v>
      </c>
      <c r="L307" s="5" t="s">
        <v>1174</v>
      </c>
      <c r="M307" s="5" t="s">
        <v>415</v>
      </c>
      <c r="N307" s="33">
        <f t="shared" si="9"/>
        <v>1.8166666666666667</v>
      </c>
      <c r="O307" s="18" t="s">
        <v>79</v>
      </c>
      <c r="Q307" s="4" t="e">
        <f>movies[[#This Row],[PROFIT]]/movies[[#This Row],[Budget ($)]]</f>
        <v>#DIV/0!</v>
      </c>
    </row>
    <row r="308" spans="1:17" x14ac:dyDescent="0.3">
      <c r="A308" s="17">
        <v>307</v>
      </c>
      <c r="B308" s="5" t="s">
        <v>417</v>
      </c>
      <c r="C308" s="8">
        <v>2002</v>
      </c>
      <c r="D308" s="5" t="s">
        <v>190</v>
      </c>
      <c r="E308" s="6">
        <v>142000000</v>
      </c>
      <c r="F308" s="10">
        <v>47072040</v>
      </c>
      <c r="G308" s="13">
        <v>160942139</v>
      </c>
      <c r="H308" s="13">
        <v>271028977</v>
      </c>
      <c r="I308" s="13">
        <v>431971116</v>
      </c>
      <c r="J308" s="13">
        <f t="shared" si="8"/>
        <v>289971116</v>
      </c>
      <c r="K308" s="16">
        <v>37580</v>
      </c>
      <c r="L308" s="5" t="s">
        <v>1181</v>
      </c>
      <c r="M308" s="5" t="s">
        <v>87</v>
      </c>
      <c r="N308" s="33">
        <f t="shared" si="9"/>
        <v>2.2166666666666668</v>
      </c>
      <c r="O308" s="18" t="s">
        <v>8</v>
      </c>
      <c r="Q308" s="4">
        <f>movies[[#This Row],[PROFIT]]/movies[[#This Row],[Budget ($)]]</f>
        <v>2.0420501126760562</v>
      </c>
    </row>
    <row r="309" spans="1:17" x14ac:dyDescent="0.3">
      <c r="A309" s="17">
        <v>308</v>
      </c>
      <c r="B309" s="5" t="s">
        <v>418</v>
      </c>
      <c r="C309" s="8">
        <v>2019</v>
      </c>
      <c r="D309" s="5" t="s">
        <v>23</v>
      </c>
      <c r="E309" s="6">
        <v>80000000</v>
      </c>
      <c r="F309" s="10">
        <v>46652680</v>
      </c>
      <c r="G309" s="13">
        <v>158874395</v>
      </c>
      <c r="H309" s="13">
        <v>272184209</v>
      </c>
      <c r="I309" s="13">
        <v>431058604</v>
      </c>
      <c r="J309" s="13">
        <f t="shared" si="8"/>
        <v>351058604</v>
      </c>
      <c r="K309" s="16">
        <v>43609</v>
      </c>
      <c r="L309" s="5" t="s">
        <v>1196</v>
      </c>
      <c r="M309" s="5" t="s">
        <v>419</v>
      </c>
      <c r="N309" s="33">
        <f t="shared" si="9"/>
        <v>1.4333333333333333</v>
      </c>
      <c r="O309" s="18" t="s">
        <v>27</v>
      </c>
      <c r="Q309" s="4">
        <f>movies[[#This Row],[PROFIT]]/movies[[#This Row],[Budget ($)]]</f>
        <v>4.3882325499999997</v>
      </c>
    </row>
    <row r="310" spans="1:17" x14ac:dyDescent="0.3">
      <c r="A310" s="17">
        <v>309</v>
      </c>
      <c r="B310" s="5" t="s">
        <v>420</v>
      </c>
      <c r="C310" s="8">
        <v>2000</v>
      </c>
      <c r="D310" s="5" t="s">
        <v>6</v>
      </c>
      <c r="E310" s="6">
        <v>90000000</v>
      </c>
      <c r="F310" s="10">
        <v>28883406</v>
      </c>
      <c r="G310" s="13">
        <v>233632142</v>
      </c>
      <c r="H310" s="13">
        <v>196000000</v>
      </c>
      <c r="I310" s="13">
        <v>429632142</v>
      </c>
      <c r="J310" s="13">
        <f t="shared" si="8"/>
        <v>339632142</v>
      </c>
      <c r="K310" s="16">
        <v>36882</v>
      </c>
      <c r="L310" s="5" t="s">
        <v>1280</v>
      </c>
      <c r="M310" s="5" t="s">
        <v>29</v>
      </c>
      <c r="N310" s="33">
        <f t="shared" si="9"/>
        <v>2.3833333333333333</v>
      </c>
      <c r="O310" s="18" t="s">
        <v>8</v>
      </c>
      <c r="Q310" s="4">
        <f>movies[[#This Row],[PROFIT]]/movies[[#This Row],[Budget ($)]]</f>
        <v>3.7736904666666669</v>
      </c>
    </row>
    <row r="311" spans="1:17" x14ac:dyDescent="0.3">
      <c r="A311" s="17">
        <v>310</v>
      </c>
      <c r="B311" s="5" t="s">
        <v>421</v>
      </c>
      <c r="C311" s="8">
        <v>2018</v>
      </c>
      <c r="D311" s="5" t="s">
        <v>36</v>
      </c>
      <c r="E311" s="6">
        <v>120000000</v>
      </c>
      <c r="F311" s="10">
        <v>35753093</v>
      </c>
      <c r="G311" s="13">
        <v>101028233</v>
      </c>
      <c r="H311" s="13">
        <v>327000000</v>
      </c>
      <c r="I311" s="13">
        <v>428028233</v>
      </c>
      <c r="J311" s="13">
        <f t="shared" si="8"/>
        <v>308028233</v>
      </c>
      <c r="K311" s="16">
        <v>43201</v>
      </c>
      <c r="L311" s="5" t="s">
        <v>1172</v>
      </c>
      <c r="M311" s="5" t="s">
        <v>240</v>
      </c>
      <c r="N311" s="33">
        <f t="shared" si="9"/>
        <v>1.7833333333333332</v>
      </c>
      <c r="O311" s="18" t="s">
        <v>8</v>
      </c>
      <c r="Q311" s="4">
        <f>movies[[#This Row],[PROFIT]]/movies[[#This Row],[Budget ($)]]</f>
        <v>2.5669019416666665</v>
      </c>
    </row>
    <row r="312" spans="1:17" x14ac:dyDescent="0.3">
      <c r="A312" s="17">
        <v>311</v>
      </c>
      <c r="B312" s="5" t="s">
        <v>422</v>
      </c>
      <c r="C312" s="8">
        <v>2003</v>
      </c>
      <c r="D312" s="5" t="s">
        <v>36</v>
      </c>
      <c r="E312" s="6">
        <v>150000000</v>
      </c>
      <c r="F312" s="10">
        <v>48475154</v>
      </c>
      <c r="G312" s="13">
        <v>139313948</v>
      </c>
      <c r="H312" s="13">
        <v>288030377</v>
      </c>
      <c r="I312" s="13">
        <v>427344325</v>
      </c>
      <c r="J312" s="13">
        <f t="shared" si="8"/>
        <v>277344325</v>
      </c>
      <c r="K312" s="16">
        <v>37930</v>
      </c>
      <c r="L312" s="5" t="s">
        <v>1174</v>
      </c>
      <c r="M312" s="5" t="s">
        <v>49</v>
      </c>
      <c r="N312" s="33">
        <f t="shared" si="9"/>
        <v>2.15</v>
      </c>
      <c r="O312" s="18" t="s">
        <v>79</v>
      </c>
      <c r="Q312" s="4">
        <f>movies[[#This Row],[PROFIT]]/movies[[#This Row],[Budget ($)]]</f>
        <v>1.8489621666666667</v>
      </c>
    </row>
    <row r="313" spans="1:17" x14ac:dyDescent="0.3">
      <c r="A313" s="17">
        <v>312</v>
      </c>
      <c r="B313" s="5" t="s">
        <v>423</v>
      </c>
      <c r="C313" s="8">
        <v>2011</v>
      </c>
      <c r="D313" s="5" t="s">
        <v>359</v>
      </c>
      <c r="E313" s="6"/>
      <c r="F313" s="10">
        <v>103507</v>
      </c>
      <c r="G313" s="13">
        <v>10198820</v>
      </c>
      <c r="H313" s="13">
        <v>416389690</v>
      </c>
      <c r="I313" s="13">
        <v>426588510</v>
      </c>
      <c r="J313" s="13"/>
      <c r="K313" s="16">
        <v>37930</v>
      </c>
      <c r="L313" s="5" t="s">
        <v>1174</v>
      </c>
      <c r="M313" s="5" t="s">
        <v>49</v>
      </c>
      <c r="N313" s="33">
        <f t="shared" si="9"/>
        <v>2.15</v>
      </c>
      <c r="O313" s="18" t="s">
        <v>79</v>
      </c>
      <c r="Q313" s="4" t="e">
        <f>movies[[#This Row],[PROFIT]]/movies[[#This Row],[Budget ($)]]</f>
        <v>#DIV/0!</v>
      </c>
    </row>
    <row r="314" spans="1:17" x14ac:dyDescent="0.3">
      <c r="A314" s="17">
        <v>313</v>
      </c>
      <c r="B314" s="5" t="s">
        <v>424</v>
      </c>
      <c r="C314" s="8">
        <v>2023</v>
      </c>
      <c r="D314" s="5" t="s">
        <v>151</v>
      </c>
      <c r="E314" s="6"/>
      <c r="F314" s="10">
        <v>73817950</v>
      </c>
      <c r="G314" s="13">
        <v>187131806</v>
      </c>
      <c r="H314" s="13">
        <v>239400091</v>
      </c>
      <c r="I314" s="13">
        <v>426531897</v>
      </c>
      <c r="J314" s="13"/>
      <c r="K314" s="16">
        <v>37930</v>
      </c>
      <c r="L314" s="5" t="s">
        <v>1174</v>
      </c>
      <c r="M314" s="5" t="s">
        <v>49</v>
      </c>
      <c r="N314" s="33">
        <f t="shared" si="9"/>
        <v>2.15</v>
      </c>
      <c r="O314" s="18" t="s">
        <v>79</v>
      </c>
      <c r="Q314" s="4" t="e">
        <f>movies[[#This Row],[PROFIT]]/movies[[#This Row],[Budget ($)]]</f>
        <v>#DIV/0!</v>
      </c>
    </row>
    <row r="315" spans="1:17" x14ac:dyDescent="0.3">
      <c r="A315" s="17">
        <v>314</v>
      </c>
      <c r="B315" s="5" t="s">
        <v>425</v>
      </c>
      <c r="C315" s="8">
        <v>2020</v>
      </c>
      <c r="D315" s="5" t="s">
        <v>21</v>
      </c>
      <c r="E315" s="6">
        <v>90000000</v>
      </c>
      <c r="F315" s="10">
        <v>62504105</v>
      </c>
      <c r="G315" s="13">
        <v>206305244</v>
      </c>
      <c r="H315" s="13">
        <v>220200000</v>
      </c>
      <c r="I315" s="13">
        <v>426505244</v>
      </c>
      <c r="J315" s="13">
        <f t="shared" si="8"/>
        <v>336505244</v>
      </c>
      <c r="K315" s="16">
        <v>43845</v>
      </c>
      <c r="L315" s="5" t="s">
        <v>1254</v>
      </c>
      <c r="M315" s="5" t="s">
        <v>24</v>
      </c>
      <c r="N315" s="33">
        <f t="shared" si="9"/>
        <v>2.0666666666666669</v>
      </c>
      <c r="O315" s="18" t="s">
        <v>79</v>
      </c>
      <c r="Q315" s="4">
        <f>movies[[#This Row],[PROFIT]]/movies[[#This Row],[Budget ($)]]</f>
        <v>3.7389471555555556</v>
      </c>
    </row>
    <row r="316" spans="1:17" x14ac:dyDescent="0.3">
      <c r="A316" s="17">
        <v>315</v>
      </c>
      <c r="B316" s="5" t="s">
        <v>426</v>
      </c>
      <c r="C316" s="8">
        <v>2012</v>
      </c>
      <c r="D316" s="5" t="s">
        <v>359</v>
      </c>
      <c r="E316" s="6">
        <v>100000000</v>
      </c>
      <c r="F316" s="10">
        <v>30122888</v>
      </c>
      <c r="G316" s="13">
        <v>162805434</v>
      </c>
      <c r="H316" s="13">
        <v>263268939</v>
      </c>
      <c r="I316" s="13">
        <v>426074373</v>
      </c>
      <c r="J316" s="13">
        <f t="shared" si="8"/>
        <v>326074373</v>
      </c>
      <c r="K316" s="16">
        <v>41268</v>
      </c>
      <c r="L316" s="5" t="s">
        <v>1281</v>
      </c>
      <c r="M316" s="5" t="s">
        <v>73</v>
      </c>
      <c r="N316" s="33">
        <f t="shared" si="9"/>
        <v>2.75</v>
      </c>
      <c r="O316" s="18" t="s">
        <v>79</v>
      </c>
      <c r="Q316" s="4">
        <f>movies[[#This Row],[PROFIT]]/movies[[#This Row],[Budget ($)]]</f>
        <v>3.2607437300000002</v>
      </c>
    </row>
    <row r="317" spans="1:17" x14ac:dyDescent="0.3">
      <c r="A317" s="17">
        <v>316</v>
      </c>
      <c r="B317" s="5" t="s">
        <v>1470</v>
      </c>
      <c r="C317" s="8">
        <v>1991</v>
      </c>
      <c r="D317" s="5" t="s">
        <v>10</v>
      </c>
      <c r="E317" s="6">
        <v>25000000</v>
      </c>
      <c r="F317" s="10">
        <v>162146</v>
      </c>
      <c r="G317" s="13">
        <v>218967620</v>
      </c>
      <c r="H317" s="13">
        <v>186043788</v>
      </c>
      <c r="I317" s="13">
        <v>424967620</v>
      </c>
      <c r="J317" s="13">
        <f t="shared" si="8"/>
        <v>399967620</v>
      </c>
      <c r="K317" s="16">
        <v>33557</v>
      </c>
      <c r="L317" s="5" t="s">
        <v>1282</v>
      </c>
      <c r="M317" s="5" t="s">
        <v>427</v>
      </c>
      <c r="N317" s="33">
        <f t="shared" si="9"/>
        <v>1.4</v>
      </c>
      <c r="O317" s="18" t="s">
        <v>333</v>
      </c>
      <c r="Q317" s="4">
        <f>movies[[#This Row],[PROFIT]]/movies[[#This Row],[Budget ($)]]</f>
        <v>15.998704800000001</v>
      </c>
    </row>
    <row r="318" spans="1:17" x14ac:dyDescent="0.3">
      <c r="A318" s="17">
        <v>317</v>
      </c>
      <c r="B318" s="5" t="s">
        <v>428</v>
      </c>
      <c r="C318" s="8">
        <v>1990</v>
      </c>
      <c r="D318" s="5" t="s">
        <v>429</v>
      </c>
      <c r="E318" s="6">
        <v>22000000</v>
      </c>
      <c r="F318" s="10">
        <v>598257</v>
      </c>
      <c r="G318" s="13">
        <v>184208848</v>
      </c>
      <c r="H318" s="13">
        <v>240000000</v>
      </c>
      <c r="I318" s="13">
        <v>424208848</v>
      </c>
      <c r="J318" s="13">
        <f t="shared" si="8"/>
        <v>402208848</v>
      </c>
      <c r="K318" s="16">
        <v>33186</v>
      </c>
      <c r="L318" s="5" t="s">
        <v>1283</v>
      </c>
      <c r="M318" s="5" t="s">
        <v>11</v>
      </c>
      <c r="N318" s="33">
        <f t="shared" si="9"/>
        <v>3.0166666666666666</v>
      </c>
      <c r="O318" s="18" t="s">
        <v>333</v>
      </c>
      <c r="Q318" s="4">
        <f>movies[[#This Row],[PROFIT]]/movies[[#This Row],[Budget ($)]]</f>
        <v>18.282220363636362</v>
      </c>
    </row>
    <row r="319" spans="1:17" x14ac:dyDescent="0.3">
      <c r="A319" s="17">
        <v>318</v>
      </c>
      <c r="B319" s="5" t="s">
        <v>430</v>
      </c>
      <c r="C319" s="8">
        <v>2020</v>
      </c>
      <c r="D319" s="5" t="s">
        <v>333</v>
      </c>
      <c r="E319" s="6">
        <v>22000000</v>
      </c>
      <c r="F319" s="10"/>
      <c r="G319" s="13">
        <v>422390820</v>
      </c>
      <c r="H319" s="13">
        <v>422390820</v>
      </c>
      <c r="I319" s="13">
        <v>424208848</v>
      </c>
      <c r="J319" s="13">
        <f t="shared" si="8"/>
        <v>402208848</v>
      </c>
      <c r="K319" s="16">
        <v>33186</v>
      </c>
      <c r="L319" s="5" t="s">
        <v>1283</v>
      </c>
      <c r="M319" s="5" t="s">
        <v>11</v>
      </c>
      <c r="N319" s="33">
        <f t="shared" si="9"/>
        <v>3.0166666666666666</v>
      </c>
      <c r="O319" s="18" t="s">
        <v>333</v>
      </c>
      <c r="Q319" s="4">
        <f>movies[[#This Row],[PROFIT]]/movies[[#This Row],[Budget ($)]]</f>
        <v>18.282220363636362</v>
      </c>
    </row>
    <row r="320" spans="1:17" x14ac:dyDescent="0.3">
      <c r="A320" s="17">
        <v>319</v>
      </c>
      <c r="B320" s="5" t="s">
        <v>431</v>
      </c>
      <c r="C320" s="8">
        <v>2008</v>
      </c>
      <c r="D320" s="5" t="s">
        <v>10</v>
      </c>
      <c r="E320" s="6">
        <v>225000000</v>
      </c>
      <c r="F320" s="10">
        <v>55034805</v>
      </c>
      <c r="G320" s="13">
        <v>141621490</v>
      </c>
      <c r="H320" s="13">
        <v>278044078</v>
      </c>
      <c r="I320" s="13">
        <v>419665568</v>
      </c>
      <c r="J320" s="13">
        <f t="shared" si="8"/>
        <v>194665568</v>
      </c>
      <c r="K320" s="16">
        <v>39583</v>
      </c>
      <c r="L320" s="5" t="s">
        <v>1284</v>
      </c>
      <c r="M320" s="5" t="s">
        <v>432</v>
      </c>
      <c r="N320" s="33">
        <f t="shared" si="9"/>
        <v>2.5</v>
      </c>
      <c r="O320" s="18" t="s">
        <v>27</v>
      </c>
      <c r="Q320" s="4">
        <f>movies[[#This Row],[PROFIT]]/movies[[#This Row],[Budget ($)]]</f>
        <v>0.8651803022222222</v>
      </c>
    </row>
    <row r="321" spans="1:17" x14ac:dyDescent="0.3">
      <c r="A321" s="17">
        <v>320</v>
      </c>
      <c r="B321" s="5" t="s">
        <v>433</v>
      </c>
      <c r="C321" s="8">
        <v>2008</v>
      </c>
      <c r="D321" s="5" t="s">
        <v>36</v>
      </c>
      <c r="E321" s="6">
        <v>65000000</v>
      </c>
      <c r="F321" s="10">
        <v>57038404</v>
      </c>
      <c r="G321" s="13">
        <v>152647258</v>
      </c>
      <c r="H321" s="13">
        <v>266118261</v>
      </c>
      <c r="I321" s="13">
        <v>418765519</v>
      </c>
      <c r="J321" s="13">
        <f t="shared" si="8"/>
        <v>353765519</v>
      </c>
      <c r="K321" s="16">
        <v>39596</v>
      </c>
      <c r="L321" s="5" t="s">
        <v>1285</v>
      </c>
      <c r="M321" s="5" t="s">
        <v>171</v>
      </c>
      <c r="N321" s="33">
        <f t="shared" si="9"/>
        <v>2.4166666666666665</v>
      </c>
      <c r="O321" s="18" t="s">
        <v>79</v>
      </c>
      <c r="Q321" s="4">
        <f>movies[[#This Row],[PROFIT]]/movies[[#This Row],[Budget ($)]]</f>
        <v>5.4425464461538464</v>
      </c>
    </row>
    <row r="322" spans="1:17" x14ac:dyDescent="0.3">
      <c r="A322" s="17">
        <v>321</v>
      </c>
      <c r="B322" s="5" t="s">
        <v>434</v>
      </c>
      <c r="C322" s="8">
        <v>2019</v>
      </c>
      <c r="D322" s="5" t="s">
        <v>211</v>
      </c>
      <c r="E322" s="6"/>
      <c r="F322" s="10">
        <v>324769</v>
      </c>
      <c r="G322" s="13">
        <v>706572</v>
      </c>
      <c r="H322" s="13">
        <v>416575449</v>
      </c>
      <c r="I322" s="13">
        <v>417282021</v>
      </c>
      <c r="J322" s="13"/>
      <c r="K322" s="16">
        <v>39596</v>
      </c>
      <c r="L322" s="5" t="s">
        <v>1285</v>
      </c>
      <c r="M322" s="5" t="s">
        <v>171</v>
      </c>
      <c r="N322" s="33">
        <f t="shared" si="9"/>
        <v>2.4166666666666665</v>
      </c>
      <c r="O322" s="18" t="s">
        <v>79</v>
      </c>
      <c r="Q322" s="4" t="e">
        <f>movies[[#This Row],[PROFIT]]/movies[[#This Row],[Budget ($)]]</f>
        <v>#DIV/0!</v>
      </c>
    </row>
    <row r="323" spans="1:17" x14ac:dyDescent="0.3">
      <c r="A323" s="17">
        <v>322</v>
      </c>
      <c r="B323" s="5" t="s">
        <v>1471</v>
      </c>
      <c r="C323" s="8">
        <v>1999</v>
      </c>
      <c r="D323" s="5" t="s">
        <v>23</v>
      </c>
      <c r="E323" s="6">
        <v>80000000</v>
      </c>
      <c r="F323" s="10">
        <v>43369635</v>
      </c>
      <c r="G323" s="13">
        <v>155385488</v>
      </c>
      <c r="H323" s="13">
        <v>260547918</v>
      </c>
      <c r="I323" s="13">
        <v>415933406</v>
      </c>
      <c r="J323" s="13">
        <f t="shared" ref="J323:J386" si="10">I323-E323</f>
        <v>335933406</v>
      </c>
      <c r="K323" s="16">
        <v>36287</v>
      </c>
      <c r="L323" s="5" t="s">
        <v>1187</v>
      </c>
      <c r="M323" s="5" t="s">
        <v>24</v>
      </c>
      <c r="N323" s="33">
        <f t="shared" ref="N323:N386" si="11">VALUE(LEFT(M323, FIND(" hr", M323)-1)) + VALUE(MID(M323, FIND(" hr", M323) + 4, FIND(" min", M323) - FIND(" hr", M323) - 4))/60</f>
        <v>2.0666666666666669</v>
      </c>
      <c r="O323" s="18" t="s">
        <v>8</v>
      </c>
      <c r="Q323" s="4">
        <f>movies[[#This Row],[PROFIT]]/movies[[#This Row],[Budget ($)]]</f>
        <v>4.1991675749999997</v>
      </c>
    </row>
    <row r="324" spans="1:17" x14ac:dyDescent="0.3">
      <c r="A324" s="17">
        <v>323</v>
      </c>
      <c r="B324" s="5" t="s">
        <v>436</v>
      </c>
      <c r="C324" s="8">
        <v>2010</v>
      </c>
      <c r="D324" s="5" t="s">
        <v>6</v>
      </c>
      <c r="E324" s="6">
        <v>155000000</v>
      </c>
      <c r="F324" s="10">
        <v>24005069</v>
      </c>
      <c r="G324" s="13">
        <v>104386950</v>
      </c>
      <c r="H324" s="13">
        <v>311299267</v>
      </c>
      <c r="I324" s="13">
        <v>415686217</v>
      </c>
      <c r="J324" s="13">
        <f t="shared" si="10"/>
        <v>260686217</v>
      </c>
      <c r="K324" s="16">
        <v>40514</v>
      </c>
      <c r="L324" s="5" t="s">
        <v>1190</v>
      </c>
      <c r="M324" s="5" t="s">
        <v>320</v>
      </c>
      <c r="N324" s="33">
        <f t="shared" si="11"/>
        <v>1.8833333333333333</v>
      </c>
      <c r="O324" s="18" t="s">
        <v>27</v>
      </c>
      <c r="Q324" s="4">
        <f>movies[[#This Row],[PROFIT]]/movies[[#This Row],[Budget ($)]]</f>
        <v>1.6818465612903226</v>
      </c>
    </row>
    <row r="325" spans="1:17" x14ac:dyDescent="0.3">
      <c r="A325" s="17">
        <v>324</v>
      </c>
      <c r="B325" s="5" t="s">
        <v>437</v>
      </c>
      <c r="C325" s="8">
        <v>2016</v>
      </c>
      <c r="D325" s="5" t="s">
        <v>23</v>
      </c>
      <c r="E325" s="6">
        <v>120000000</v>
      </c>
      <c r="F325" s="10">
        <v>59215365</v>
      </c>
      <c r="G325" s="13">
        <v>162434410</v>
      </c>
      <c r="H325" s="13">
        <v>253050504</v>
      </c>
      <c r="I325" s="13">
        <v>415484914</v>
      </c>
      <c r="J325" s="13">
        <f t="shared" si="10"/>
        <v>295484914</v>
      </c>
      <c r="K325" s="16">
        <v>42578</v>
      </c>
      <c r="L325" s="5" t="s">
        <v>1286</v>
      </c>
      <c r="M325" s="5" t="s">
        <v>66</v>
      </c>
      <c r="N325" s="33">
        <f t="shared" si="11"/>
        <v>2.0499999999999998</v>
      </c>
      <c r="O325" s="18" t="s">
        <v>8</v>
      </c>
      <c r="Q325" s="4">
        <f>movies[[#This Row],[PROFIT]]/movies[[#This Row],[Budget ($)]]</f>
        <v>2.4623742833333333</v>
      </c>
    </row>
    <row r="326" spans="1:17" x14ac:dyDescent="0.3">
      <c r="A326" s="17">
        <v>325</v>
      </c>
      <c r="B326" s="5" t="s">
        <v>438</v>
      </c>
      <c r="C326" s="8">
        <v>2013</v>
      </c>
      <c r="D326" s="5" t="s">
        <v>6</v>
      </c>
      <c r="E326" s="6">
        <v>120000000</v>
      </c>
      <c r="F326" s="10">
        <v>53113752</v>
      </c>
      <c r="G326" s="13">
        <v>132556852</v>
      </c>
      <c r="H326" s="13">
        <v>282271394</v>
      </c>
      <c r="I326" s="13">
        <v>414828246</v>
      </c>
      <c r="J326" s="13">
        <f t="shared" si="10"/>
        <v>294828246</v>
      </c>
      <c r="K326" s="16">
        <v>41479</v>
      </c>
      <c r="L326" s="5" t="s">
        <v>1174</v>
      </c>
      <c r="M326" s="5" t="s">
        <v>283</v>
      </c>
      <c r="N326" s="33">
        <f t="shared" si="11"/>
        <v>2.1</v>
      </c>
      <c r="O326" s="18" t="s">
        <v>8</v>
      </c>
      <c r="Q326" s="4">
        <f>movies[[#This Row],[PROFIT]]/movies[[#This Row],[Budget ($)]]</f>
        <v>2.4569020500000001</v>
      </c>
    </row>
    <row r="327" spans="1:17" x14ac:dyDescent="0.3">
      <c r="A327" s="17">
        <v>326</v>
      </c>
      <c r="B327" s="5" t="s">
        <v>439</v>
      </c>
      <c r="C327" s="8">
        <v>2014</v>
      </c>
      <c r="D327" s="5" t="s">
        <v>6</v>
      </c>
      <c r="E327" s="6">
        <v>81000000</v>
      </c>
      <c r="F327" s="10">
        <v>36206331</v>
      </c>
      <c r="G327" s="13">
        <v>128261724</v>
      </c>
      <c r="H327" s="13">
        <v>286089822</v>
      </c>
      <c r="I327" s="13">
        <v>414351546</v>
      </c>
      <c r="J327" s="13">
        <f t="shared" si="10"/>
        <v>333351546</v>
      </c>
      <c r="K327" s="16">
        <v>42034</v>
      </c>
      <c r="L327" s="5" t="s">
        <v>1287</v>
      </c>
      <c r="M327" s="5" t="s">
        <v>49</v>
      </c>
      <c r="N327" s="33">
        <f t="shared" si="11"/>
        <v>2.15</v>
      </c>
      <c r="O327" s="18" t="s">
        <v>79</v>
      </c>
      <c r="Q327" s="4">
        <f>movies[[#This Row],[PROFIT]]/movies[[#This Row],[Budget ($)]]</f>
        <v>4.1154511851851856</v>
      </c>
    </row>
    <row r="328" spans="1:17" x14ac:dyDescent="0.3">
      <c r="A328" s="17">
        <v>327</v>
      </c>
      <c r="B328" s="5" t="s">
        <v>440</v>
      </c>
      <c r="C328" s="8">
        <v>2009</v>
      </c>
      <c r="D328" s="5" t="s">
        <v>6</v>
      </c>
      <c r="E328" s="6">
        <v>150000000</v>
      </c>
      <c r="F328" s="10">
        <v>54173286</v>
      </c>
      <c r="G328" s="13">
        <v>177243721</v>
      </c>
      <c r="H328" s="13">
        <v>235862449</v>
      </c>
      <c r="I328" s="13">
        <v>413106170</v>
      </c>
      <c r="J328" s="13">
        <f t="shared" si="10"/>
        <v>263106170</v>
      </c>
      <c r="K328" s="16">
        <v>39953</v>
      </c>
      <c r="L328" s="5" t="s">
        <v>1288</v>
      </c>
      <c r="M328" s="5" t="s">
        <v>311</v>
      </c>
      <c r="N328" s="33">
        <f t="shared" si="11"/>
        <v>1.75</v>
      </c>
      <c r="O328" s="18" t="s">
        <v>27</v>
      </c>
      <c r="Q328" s="4">
        <f>movies[[#This Row],[PROFIT]]/movies[[#This Row],[Budget ($)]]</f>
        <v>1.7540411333333332</v>
      </c>
    </row>
    <row r="329" spans="1:17" x14ac:dyDescent="0.3">
      <c r="A329" s="17">
        <v>328</v>
      </c>
      <c r="B329" s="5" t="s">
        <v>441</v>
      </c>
      <c r="C329" s="8">
        <v>1989</v>
      </c>
      <c r="D329" s="5" t="s">
        <v>36</v>
      </c>
      <c r="E329" s="6">
        <v>35000000</v>
      </c>
      <c r="F329" s="10">
        <v>40489746</v>
      </c>
      <c r="G329" s="13">
        <v>251409241</v>
      </c>
      <c r="H329" s="13">
        <v>160160000</v>
      </c>
      <c r="I329" s="13">
        <v>411569241</v>
      </c>
      <c r="J329" s="13">
        <f t="shared" si="10"/>
        <v>376569241</v>
      </c>
      <c r="K329" s="16">
        <v>32682</v>
      </c>
      <c r="L329" s="5" t="s">
        <v>1205</v>
      </c>
      <c r="M329" s="5" t="s">
        <v>283</v>
      </c>
      <c r="N329" s="33">
        <f t="shared" si="11"/>
        <v>2.1</v>
      </c>
      <c r="O329" s="18" t="s">
        <v>333</v>
      </c>
      <c r="Q329" s="4">
        <f>movies[[#This Row],[PROFIT]]/movies[[#This Row],[Budget ($)]]</f>
        <v>10.759121171428571</v>
      </c>
    </row>
    <row r="330" spans="1:17" x14ac:dyDescent="0.3">
      <c r="A330" s="17">
        <v>329</v>
      </c>
      <c r="B330" s="5" t="s">
        <v>442</v>
      </c>
      <c r="C330" s="8">
        <v>1992</v>
      </c>
      <c r="D330" s="5" t="s">
        <v>36</v>
      </c>
      <c r="E330" s="6"/>
      <c r="F330" s="10">
        <v>16611793</v>
      </c>
      <c r="G330" s="13">
        <v>122046449</v>
      </c>
      <c r="H330" s="13">
        <v>289000000</v>
      </c>
      <c r="I330" s="13">
        <v>411046449</v>
      </c>
      <c r="J330" s="13"/>
      <c r="K330" s="16">
        <v>32682</v>
      </c>
      <c r="L330" s="5" t="s">
        <v>1205</v>
      </c>
      <c r="M330" s="5" t="s">
        <v>283</v>
      </c>
      <c r="N330" s="33">
        <f t="shared" si="11"/>
        <v>2.1</v>
      </c>
      <c r="O330" s="18" t="s">
        <v>333</v>
      </c>
      <c r="Q330" s="4" t="e">
        <f>movies[[#This Row],[PROFIT]]/movies[[#This Row],[Budget ($)]]</f>
        <v>#DIV/0!</v>
      </c>
    </row>
    <row r="331" spans="1:17" x14ac:dyDescent="0.3">
      <c r="A331" s="17">
        <v>330</v>
      </c>
      <c r="B331" s="5" t="s">
        <v>443</v>
      </c>
      <c r="C331" s="8">
        <v>2013</v>
      </c>
      <c r="D331" s="5" t="s">
        <v>36</v>
      </c>
      <c r="E331" s="6">
        <v>190000000</v>
      </c>
      <c r="F331" s="10">
        <v>37285325</v>
      </c>
      <c r="G331" s="13">
        <v>101802906</v>
      </c>
      <c r="H331" s="13">
        <v>309200000</v>
      </c>
      <c r="I331" s="13">
        <v>411002906</v>
      </c>
      <c r="J331" s="13">
        <f t="shared" si="10"/>
        <v>221002906</v>
      </c>
      <c r="K331" s="16">
        <v>41466</v>
      </c>
      <c r="L331" s="5" t="s">
        <v>1172</v>
      </c>
      <c r="M331" s="5" t="s">
        <v>236</v>
      </c>
      <c r="N331" s="33">
        <f t="shared" si="11"/>
        <v>2.1833333333333331</v>
      </c>
      <c r="O331" s="18" t="s">
        <v>8</v>
      </c>
      <c r="Q331" s="4">
        <f>movies[[#This Row],[PROFIT]]/movies[[#This Row],[Budget ($)]]</f>
        <v>1.1631731894736843</v>
      </c>
    </row>
    <row r="332" spans="1:17" x14ac:dyDescent="0.3">
      <c r="A332" s="17">
        <v>331</v>
      </c>
      <c r="B332" s="5" t="s">
        <v>444</v>
      </c>
      <c r="C332" s="8">
        <v>2017</v>
      </c>
      <c r="D332" s="5" t="s">
        <v>6</v>
      </c>
      <c r="E332" s="6">
        <v>104000000</v>
      </c>
      <c r="F332" s="10">
        <v>39023010</v>
      </c>
      <c r="G332" s="13">
        <v>100234838</v>
      </c>
      <c r="H332" s="13">
        <v>310667824</v>
      </c>
      <c r="I332" s="13">
        <v>410902662</v>
      </c>
      <c r="J332" s="13">
        <f t="shared" si="10"/>
        <v>306902662</v>
      </c>
      <c r="K332" s="16">
        <v>42998</v>
      </c>
      <c r="L332" s="5" t="s">
        <v>1289</v>
      </c>
      <c r="M332" s="5" t="s">
        <v>38</v>
      </c>
      <c r="N332" s="33">
        <f t="shared" si="11"/>
        <v>2.35</v>
      </c>
      <c r="O332" s="18" t="s">
        <v>79</v>
      </c>
      <c r="Q332" s="4">
        <f>movies[[#This Row],[PROFIT]]/movies[[#This Row],[Budget ($)]]</f>
        <v>2.9509871346153846</v>
      </c>
    </row>
    <row r="333" spans="1:17" x14ac:dyDescent="0.3">
      <c r="A333" s="17">
        <v>332</v>
      </c>
      <c r="B333" s="5" t="s">
        <v>435</v>
      </c>
      <c r="C333" s="8">
        <v>2017</v>
      </c>
      <c r="D333" s="5" t="s">
        <v>23</v>
      </c>
      <c r="E333" s="6">
        <v>125000000</v>
      </c>
      <c r="F333" s="10">
        <v>31688375</v>
      </c>
      <c r="G333" s="13">
        <v>80227895</v>
      </c>
      <c r="H333" s="13">
        <v>329003712</v>
      </c>
      <c r="I333" s="13">
        <v>409231607</v>
      </c>
      <c r="J333" s="13">
        <f t="shared" si="10"/>
        <v>284231607</v>
      </c>
      <c r="K333" s="16">
        <v>42892</v>
      </c>
      <c r="L333" s="5" t="s">
        <v>1290</v>
      </c>
      <c r="M333" s="5" t="s">
        <v>263</v>
      </c>
      <c r="N333" s="33">
        <f t="shared" si="11"/>
        <v>1.85</v>
      </c>
      <c r="O333" s="18" t="s">
        <v>8</v>
      </c>
      <c r="Q333" s="4">
        <f>movies[[#This Row],[PROFIT]]/movies[[#This Row],[Budget ($)]]</f>
        <v>2.273852856</v>
      </c>
    </row>
    <row r="334" spans="1:17" x14ac:dyDescent="0.3">
      <c r="A334" s="17">
        <v>333</v>
      </c>
      <c r="B334" s="5" t="s">
        <v>445</v>
      </c>
      <c r="C334" s="8">
        <v>2016</v>
      </c>
      <c r="D334" s="5" t="s">
        <v>6</v>
      </c>
      <c r="E334" s="6">
        <v>105000000</v>
      </c>
      <c r="F334" s="10">
        <v>21373064</v>
      </c>
      <c r="G334" s="13">
        <v>64063008</v>
      </c>
      <c r="H334" s="13">
        <v>344691967</v>
      </c>
      <c r="I334" s="13">
        <v>408754975</v>
      </c>
      <c r="J334" s="13">
        <f t="shared" si="10"/>
        <v>303754975</v>
      </c>
      <c r="K334" s="16">
        <v>42551</v>
      </c>
      <c r="L334" s="5" t="s">
        <v>1291</v>
      </c>
      <c r="M334" s="5" t="s">
        <v>140</v>
      </c>
      <c r="N334" s="33">
        <f t="shared" si="11"/>
        <v>1.5666666666666667</v>
      </c>
      <c r="O334" s="18" t="s">
        <v>27</v>
      </c>
      <c r="Q334" s="4">
        <f>movies[[#This Row],[PROFIT]]/movies[[#This Row],[Budget ($)]]</f>
        <v>2.8929045238095239</v>
      </c>
    </row>
    <row r="335" spans="1:17" x14ac:dyDescent="0.3">
      <c r="A335" s="17">
        <v>334</v>
      </c>
      <c r="B335" s="5" t="s">
        <v>446</v>
      </c>
      <c r="C335" s="8">
        <v>2008</v>
      </c>
      <c r="D335" s="5" t="s">
        <v>215</v>
      </c>
      <c r="E335" s="6">
        <v>37000000</v>
      </c>
      <c r="F335" s="10">
        <v>69637740</v>
      </c>
      <c r="G335" s="13">
        <v>193962473</v>
      </c>
      <c r="H335" s="13">
        <v>214467942</v>
      </c>
      <c r="I335" s="13">
        <v>408430415</v>
      </c>
      <c r="J335" s="13">
        <f t="shared" si="10"/>
        <v>371430415</v>
      </c>
      <c r="K335" s="16">
        <v>39772</v>
      </c>
      <c r="L335" s="5" t="s">
        <v>1292</v>
      </c>
      <c r="M335" s="5" t="s">
        <v>78</v>
      </c>
      <c r="N335" s="33">
        <f t="shared" si="11"/>
        <v>2.0333333333333332</v>
      </c>
      <c r="O335" s="18" t="s">
        <v>8</v>
      </c>
      <c r="Q335" s="4">
        <f>movies[[#This Row],[PROFIT]]/movies[[#This Row],[Budget ($)]]</f>
        <v>10.038659864864865</v>
      </c>
    </row>
    <row r="336" spans="1:17" x14ac:dyDescent="0.3">
      <c r="A336" s="17">
        <v>335</v>
      </c>
      <c r="B336" s="5" t="s">
        <v>447</v>
      </c>
      <c r="C336" s="8">
        <v>2021</v>
      </c>
      <c r="D336" s="5" t="s">
        <v>23</v>
      </c>
      <c r="E336" s="6"/>
      <c r="F336" s="10">
        <v>22326230</v>
      </c>
      <c r="G336" s="13">
        <v>162790990</v>
      </c>
      <c r="H336" s="13">
        <v>245611151</v>
      </c>
      <c r="I336" s="13">
        <v>408402141</v>
      </c>
      <c r="J336" s="13"/>
      <c r="K336" s="16">
        <v>39772</v>
      </c>
      <c r="L336" s="5" t="s">
        <v>1292</v>
      </c>
      <c r="M336" s="5" t="s">
        <v>78</v>
      </c>
      <c r="N336" s="33">
        <f t="shared" si="11"/>
        <v>2.0333333333333332</v>
      </c>
      <c r="O336" s="18" t="s">
        <v>8</v>
      </c>
      <c r="Q336" s="4" t="e">
        <f>movies[[#This Row],[PROFIT]]/movies[[#This Row],[Budget ($)]]</f>
        <v>#DIV/0!</v>
      </c>
    </row>
    <row r="337" spans="1:17" x14ac:dyDescent="0.3">
      <c r="A337" s="17">
        <v>336</v>
      </c>
      <c r="B337" s="5" t="s">
        <v>448</v>
      </c>
      <c r="C337" s="8">
        <v>2002</v>
      </c>
      <c r="D337" s="5" t="s">
        <v>10</v>
      </c>
      <c r="E337" s="6">
        <v>72000000</v>
      </c>
      <c r="F337" s="10">
        <v>60117080</v>
      </c>
      <c r="G337" s="13">
        <v>227966634</v>
      </c>
      <c r="H337" s="13">
        <v>180281283</v>
      </c>
      <c r="I337" s="13">
        <v>408247917</v>
      </c>
      <c r="J337" s="13">
        <f t="shared" si="10"/>
        <v>336247917</v>
      </c>
      <c r="K337" s="16">
        <v>37470</v>
      </c>
      <c r="L337" s="5" t="s">
        <v>1293</v>
      </c>
      <c r="M337" s="5" t="s">
        <v>108</v>
      </c>
      <c r="N337" s="33">
        <f t="shared" si="11"/>
        <v>1.7666666666666666</v>
      </c>
      <c r="O337" s="18" t="s">
        <v>8</v>
      </c>
      <c r="Q337" s="4">
        <f>movies[[#This Row],[PROFIT]]/movies[[#This Row],[Budget ($)]]</f>
        <v>4.6701099583333336</v>
      </c>
    </row>
    <row r="338" spans="1:17" x14ac:dyDescent="0.3">
      <c r="A338" s="17">
        <v>337</v>
      </c>
      <c r="B338" s="5" t="s">
        <v>449</v>
      </c>
      <c r="C338" s="8">
        <v>2003</v>
      </c>
      <c r="D338" s="5" t="s">
        <v>6</v>
      </c>
      <c r="E338" s="6">
        <v>110000000</v>
      </c>
      <c r="F338" s="10">
        <v>85558731</v>
      </c>
      <c r="G338" s="13">
        <v>214949694</v>
      </c>
      <c r="H338" s="13">
        <v>192761855</v>
      </c>
      <c r="I338" s="13">
        <v>407711549</v>
      </c>
      <c r="J338" s="13">
        <f t="shared" si="10"/>
        <v>297711549</v>
      </c>
      <c r="K338" s="16">
        <v>37741</v>
      </c>
      <c r="L338" s="5" t="s">
        <v>1264</v>
      </c>
      <c r="M338" s="5" t="s">
        <v>128</v>
      </c>
      <c r="N338" s="33">
        <f t="shared" si="11"/>
        <v>2.2333333333333334</v>
      </c>
      <c r="O338" s="18" t="s">
        <v>8</v>
      </c>
      <c r="Q338" s="4">
        <f>movies[[#This Row],[PROFIT]]/movies[[#This Row],[Budget ($)]]</f>
        <v>2.7064686272727272</v>
      </c>
    </row>
    <row r="339" spans="1:17" x14ac:dyDescent="0.3">
      <c r="A339" s="17">
        <v>338</v>
      </c>
      <c r="B339" s="5" t="s">
        <v>450</v>
      </c>
      <c r="C339" s="8">
        <v>2022</v>
      </c>
      <c r="D339" s="5" t="s">
        <v>36</v>
      </c>
      <c r="E339" s="6"/>
      <c r="F339" s="10">
        <v>42151256</v>
      </c>
      <c r="G339" s="13">
        <v>95850844</v>
      </c>
      <c r="H339" s="13">
        <v>311300000</v>
      </c>
      <c r="I339" s="13">
        <v>407150844</v>
      </c>
      <c r="J339" s="13"/>
      <c r="K339" s="16">
        <v>37741</v>
      </c>
      <c r="L339" s="5" t="s">
        <v>1264</v>
      </c>
      <c r="M339" s="5" t="s">
        <v>128</v>
      </c>
      <c r="N339" s="33">
        <f t="shared" si="11"/>
        <v>2.2333333333333334</v>
      </c>
      <c r="O339" s="18" t="s">
        <v>8</v>
      </c>
      <c r="Q339" s="4" t="e">
        <f>movies[[#This Row],[PROFIT]]/movies[[#This Row],[Budget ($)]]</f>
        <v>#DIV/0!</v>
      </c>
    </row>
    <row r="340" spans="1:17" x14ac:dyDescent="0.3">
      <c r="A340" s="17">
        <v>339</v>
      </c>
      <c r="B340" s="5" t="s">
        <v>451</v>
      </c>
      <c r="C340" s="8">
        <v>2022</v>
      </c>
      <c r="D340" s="5" t="s">
        <v>21</v>
      </c>
      <c r="E340" s="6"/>
      <c r="F340" s="10">
        <v>44010155</v>
      </c>
      <c r="G340" s="13">
        <v>148648820</v>
      </c>
      <c r="H340" s="13">
        <v>258492438</v>
      </c>
      <c r="I340" s="13">
        <v>407141258</v>
      </c>
      <c r="J340" s="13"/>
      <c r="K340" s="16">
        <v>37741</v>
      </c>
      <c r="L340" s="5" t="s">
        <v>1264</v>
      </c>
      <c r="M340" s="5" t="s">
        <v>128</v>
      </c>
      <c r="N340" s="33">
        <f t="shared" si="11"/>
        <v>2.2333333333333334</v>
      </c>
      <c r="O340" s="18" t="s">
        <v>8</v>
      </c>
      <c r="Q340" s="4" t="e">
        <f>movies[[#This Row],[PROFIT]]/movies[[#This Row],[Budget ($)]]</f>
        <v>#DIV/0!</v>
      </c>
    </row>
    <row r="341" spans="1:17" x14ac:dyDescent="0.3">
      <c r="A341" s="17">
        <v>340</v>
      </c>
      <c r="B341" s="5" t="s">
        <v>452</v>
      </c>
      <c r="C341" s="8">
        <v>2013</v>
      </c>
      <c r="D341" s="5" t="s">
        <v>15</v>
      </c>
      <c r="E341" s="6">
        <v>100000000</v>
      </c>
      <c r="F341" s="10">
        <v>18361578</v>
      </c>
      <c r="G341" s="13">
        <v>116900694</v>
      </c>
      <c r="H341" s="13">
        <v>289977539</v>
      </c>
      <c r="I341" s="13">
        <v>406878233</v>
      </c>
      <c r="J341" s="13">
        <f t="shared" si="10"/>
        <v>306878233</v>
      </c>
      <c r="K341" s="16">
        <v>41633</v>
      </c>
      <c r="L341" s="5" t="s">
        <v>1294</v>
      </c>
      <c r="M341" s="5" t="s">
        <v>453</v>
      </c>
      <c r="N341" s="33">
        <v>3</v>
      </c>
      <c r="O341" s="18" t="s">
        <v>79</v>
      </c>
      <c r="Q341" s="4">
        <f>movies[[#This Row],[PROFIT]]/movies[[#This Row],[Budget ($)]]</f>
        <v>3.0687823299999999</v>
      </c>
    </row>
    <row r="342" spans="1:17" x14ac:dyDescent="0.3">
      <c r="A342" s="17">
        <v>341</v>
      </c>
      <c r="B342" s="5" t="s">
        <v>454</v>
      </c>
      <c r="C342" s="8">
        <v>2022</v>
      </c>
      <c r="D342" s="5" t="s">
        <v>15</v>
      </c>
      <c r="E342" s="6"/>
      <c r="F342" s="10">
        <v>72105176</v>
      </c>
      <c r="G342" s="13">
        <v>190872904</v>
      </c>
      <c r="H342" s="13">
        <v>214548614</v>
      </c>
      <c r="I342" s="13">
        <v>405421518</v>
      </c>
      <c r="J342" s="13"/>
      <c r="K342" s="16">
        <v>41633</v>
      </c>
      <c r="L342" s="5" t="s">
        <v>1294</v>
      </c>
      <c r="M342" s="5" t="s">
        <v>453</v>
      </c>
      <c r="N342" s="33">
        <v>3</v>
      </c>
      <c r="O342" s="18" t="s">
        <v>79</v>
      </c>
      <c r="Q342" s="4" t="e">
        <f>movies[[#This Row],[PROFIT]]/movies[[#This Row],[Budget ($)]]</f>
        <v>#DIV/0!</v>
      </c>
    </row>
    <row r="343" spans="1:17" x14ac:dyDescent="0.3">
      <c r="A343" s="17">
        <v>342</v>
      </c>
      <c r="B343" s="5" t="s">
        <v>455</v>
      </c>
      <c r="C343" s="8">
        <v>2019</v>
      </c>
      <c r="D343" s="5" t="s">
        <v>6</v>
      </c>
      <c r="E343" s="6">
        <v>170000000</v>
      </c>
      <c r="F343" s="10">
        <v>28525613</v>
      </c>
      <c r="G343" s="13">
        <v>85838210</v>
      </c>
      <c r="H343" s="13">
        <v>319142333</v>
      </c>
      <c r="I343" s="13">
        <v>404980543</v>
      </c>
      <c r="J343" s="13">
        <f t="shared" si="10"/>
        <v>234980543</v>
      </c>
      <c r="K343" s="16">
        <v>43501</v>
      </c>
      <c r="L343" s="5" t="s">
        <v>1183</v>
      </c>
      <c r="M343" s="5" t="s">
        <v>78</v>
      </c>
      <c r="N343" s="33">
        <f t="shared" si="11"/>
        <v>2.0333333333333332</v>
      </c>
      <c r="O343" s="18" t="s">
        <v>8</v>
      </c>
      <c r="Q343" s="4">
        <f>movies[[#This Row],[PROFIT]]/movies[[#This Row],[Budget ($)]]</f>
        <v>1.382238488235294</v>
      </c>
    </row>
    <row r="344" spans="1:17" x14ac:dyDescent="0.3">
      <c r="A344" s="17">
        <v>343</v>
      </c>
      <c r="B344" s="5" t="s">
        <v>456</v>
      </c>
      <c r="C344" s="8">
        <v>2008</v>
      </c>
      <c r="D344" s="5" t="s">
        <v>23</v>
      </c>
      <c r="E344" s="6">
        <v>145000000</v>
      </c>
      <c r="F344" s="10">
        <v>40457770</v>
      </c>
      <c r="G344" s="13">
        <v>102491776</v>
      </c>
      <c r="H344" s="13">
        <v>300958054</v>
      </c>
      <c r="I344" s="13">
        <v>403449830</v>
      </c>
      <c r="J344" s="13">
        <f t="shared" si="10"/>
        <v>258449830</v>
      </c>
      <c r="K344" s="16">
        <v>39659</v>
      </c>
      <c r="L344" s="5" t="s">
        <v>1295</v>
      </c>
      <c r="M344" s="5" t="s">
        <v>158</v>
      </c>
      <c r="N344" s="33">
        <f t="shared" si="11"/>
        <v>1.8666666666666667</v>
      </c>
      <c r="O344" s="18" t="s">
        <v>8</v>
      </c>
      <c r="Q344" s="4">
        <f>movies[[#This Row],[PROFIT]]/movies[[#This Row],[Budget ($)]]</f>
        <v>1.7824126206896551</v>
      </c>
    </row>
    <row r="345" spans="1:17" x14ac:dyDescent="0.3">
      <c r="A345" s="17">
        <v>344</v>
      </c>
      <c r="B345" s="5" t="s">
        <v>457</v>
      </c>
      <c r="C345" s="8">
        <v>2012</v>
      </c>
      <c r="D345" s="5" t="s">
        <v>6</v>
      </c>
      <c r="E345" s="6">
        <v>130000000</v>
      </c>
      <c r="F345" s="10">
        <v>51050101</v>
      </c>
      <c r="G345" s="13">
        <v>126477084</v>
      </c>
      <c r="H345" s="13">
        <v>276877385</v>
      </c>
      <c r="I345" s="13">
        <v>403354469</v>
      </c>
      <c r="J345" s="13">
        <f t="shared" si="10"/>
        <v>273354469</v>
      </c>
      <c r="K345" s="16">
        <v>41059</v>
      </c>
      <c r="L345" s="5" t="s">
        <v>1296</v>
      </c>
      <c r="M345" s="5" t="s">
        <v>24</v>
      </c>
      <c r="N345" s="33">
        <f t="shared" si="11"/>
        <v>2.0666666666666669</v>
      </c>
      <c r="O345" s="18" t="s">
        <v>79</v>
      </c>
      <c r="Q345" s="4">
        <f>movies[[#This Row],[PROFIT]]/movies[[#This Row],[Budget ($)]]</f>
        <v>2.1027266846153845</v>
      </c>
    </row>
    <row r="346" spans="1:17" x14ac:dyDescent="0.3">
      <c r="A346" s="17">
        <v>345</v>
      </c>
      <c r="B346" s="5" t="s">
        <v>458</v>
      </c>
      <c r="C346" s="8">
        <v>1939</v>
      </c>
      <c r="D346" s="5" t="s">
        <v>190</v>
      </c>
      <c r="E346" s="6">
        <v>130000000</v>
      </c>
      <c r="F346" s="10"/>
      <c r="G346" s="13">
        <v>200882193</v>
      </c>
      <c r="H346" s="13">
        <v>201500000</v>
      </c>
      <c r="I346" s="13">
        <v>402382193</v>
      </c>
      <c r="J346" s="13">
        <f t="shared" si="10"/>
        <v>272382193</v>
      </c>
      <c r="K346" s="16">
        <v>41059</v>
      </c>
      <c r="L346" s="5" t="s">
        <v>1296</v>
      </c>
      <c r="M346" s="5" t="s">
        <v>24</v>
      </c>
      <c r="N346" s="33">
        <f t="shared" si="11"/>
        <v>2.0666666666666669</v>
      </c>
      <c r="O346" s="18" t="s">
        <v>79</v>
      </c>
      <c r="Q346" s="4">
        <f>movies[[#This Row],[PROFIT]]/movies[[#This Row],[Budget ($)]]</f>
        <v>2.0952476384615384</v>
      </c>
    </row>
    <row r="347" spans="1:17" x14ac:dyDescent="0.3">
      <c r="A347" s="17">
        <v>346</v>
      </c>
      <c r="B347" s="5" t="s">
        <v>459</v>
      </c>
      <c r="C347" s="8">
        <v>2018</v>
      </c>
      <c r="D347" s="5" t="s">
        <v>23</v>
      </c>
      <c r="E347" s="6">
        <v>75000000</v>
      </c>
      <c r="F347" s="10">
        <v>34952180</v>
      </c>
      <c r="G347" s="13">
        <v>120634935</v>
      </c>
      <c r="H347" s="13">
        <v>281629908</v>
      </c>
      <c r="I347" s="13">
        <v>402264843</v>
      </c>
      <c r="J347" s="13">
        <f t="shared" si="10"/>
        <v>327264843</v>
      </c>
      <c r="K347" s="16">
        <v>43299</v>
      </c>
      <c r="L347" s="5" t="s">
        <v>1217</v>
      </c>
      <c r="M347" s="5" t="s">
        <v>372</v>
      </c>
      <c r="N347" s="33">
        <f t="shared" si="11"/>
        <v>1.9</v>
      </c>
      <c r="O347" s="18" t="s">
        <v>8</v>
      </c>
      <c r="Q347" s="4">
        <f>movies[[#This Row],[PROFIT]]/movies[[#This Row],[Budget ($)]]</f>
        <v>4.3635312400000004</v>
      </c>
    </row>
    <row r="348" spans="1:17" x14ac:dyDescent="0.3">
      <c r="A348" s="17">
        <v>347</v>
      </c>
      <c r="B348" s="5" t="s">
        <v>460</v>
      </c>
      <c r="C348" s="8">
        <v>2021</v>
      </c>
      <c r="D348" s="5" t="s">
        <v>10</v>
      </c>
      <c r="E348" s="6"/>
      <c r="F348" s="10">
        <v>71297219</v>
      </c>
      <c r="G348" s="13">
        <v>164870234</v>
      </c>
      <c r="H348" s="13">
        <v>237194665</v>
      </c>
      <c r="I348" s="13">
        <v>402064899</v>
      </c>
      <c r="J348" s="13"/>
      <c r="K348" s="16">
        <v>43299</v>
      </c>
      <c r="L348" s="5" t="s">
        <v>1217</v>
      </c>
      <c r="M348" s="5" t="s">
        <v>372</v>
      </c>
      <c r="N348" s="33">
        <f t="shared" si="11"/>
        <v>1.9</v>
      </c>
      <c r="O348" s="18" t="s">
        <v>8</v>
      </c>
      <c r="Q348" s="4" t="e">
        <f>movies[[#This Row],[PROFIT]]/movies[[#This Row],[Budget ($)]]</f>
        <v>#DIV/0!</v>
      </c>
    </row>
    <row r="349" spans="1:17" x14ac:dyDescent="0.3">
      <c r="A349" s="17">
        <v>348</v>
      </c>
      <c r="B349" s="5" t="s">
        <v>461</v>
      </c>
      <c r="C349" s="8">
        <v>2021</v>
      </c>
      <c r="D349" s="5" t="s">
        <v>36</v>
      </c>
      <c r="E349" s="6"/>
      <c r="F349" s="10">
        <v>41011174</v>
      </c>
      <c r="G349" s="13">
        <v>108327830</v>
      </c>
      <c r="H349" s="13">
        <v>293700000</v>
      </c>
      <c r="I349" s="13">
        <v>402027830</v>
      </c>
      <c r="J349" s="13"/>
      <c r="K349" s="16">
        <v>43299</v>
      </c>
      <c r="L349" s="5" t="s">
        <v>1217</v>
      </c>
      <c r="M349" s="5" t="s">
        <v>372</v>
      </c>
      <c r="N349" s="33">
        <f t="shared" si="11"/>
        <v>1.9</v>
      </c>
      <c r="O349" s="18" t="s">
        <v>8</v>
      </c>
      <c r="Q349" s="4" t="e">
        <f>movies[[#This Row],[PROFIT]]/movies[[#This Row],[Budget ($)]]</f>
        <v>#DIV/0!</v>
      </c>
    </row>
    <row r="350" spans="1:17" x14ac:dyDescent="0.3">
      <c r="A350" s="17">
        <v>349</v>
      </c>
      <c r="B350" s="5" t="s">
        <v>462</v>
      </c>
      <c r="C350" s="8">
        <v>2010</v>
      </c>
      <c r="D350" s="5" t="s">
        <v>10</v>
      </c>
      <c r="E350" s="6">
        <v>170000000</v>
      </c>
      <c r="F350" s="10">
        <v>44026211</v>
      </c>
      <c r="G350" s="13">
        <v>172062763</v>
      </c>
      <c r="H350" s="13">
        <v>228001089</v>
      </c>
      <c r="I350" s="13">
        <v>400063852</v>
      </c>
      <c r="J350" s="13">
        <f t="shared" si="10"/>
        <v>230063852</v>
      </c>
      <c r="K350" s="16">
        <v>40528</v>
      </c>
      <c r="L350" s="5" t="s">
        <v>1172</v>
      </c>
      <c r="M350" s="5" t="s">
        <v>290</v>
      </c>
      <c r="N350" s="33">
        <f t="shared" si="11"/>
        <v>2.0833333333333335</v>
      </c>
      <c r="O350" s="18" t="s">
        <v>27</v>
      </c>
      <c r="Q350" s="4">
        <f>movies[[#This Row],[PROFIT]]/movies[[#This Row],[Budget ($)]]</f>
        <v>1.3533167764705882</v>
      </c>
    </row>
    <row r="351" spans="1:17" x14ac:dyDescent="0.3">
      <c r="A351" s="17">
        <v>350</v>
      </c>
      <c r="B351" s="5" t="s">
        <v>463</v>
      </c>
      <c r="C351" s="8">
        <v>2006</v>
      </c>
      <c r="D351" s="5" t="s">
        <v>15</v>
      </c>
      <c r="E351" s="6">
        <v>150000000</v>
      </c>
      <c r="F351" s="10">
        <v>47743273</v>
      </c>
      <c r="G351" s="13">
        <v>134029801</v>
      </c>
      <c r="H351" s="13">
        <v>264449696</v>
      </c>
      <c r="I351" s="13">
        <v>398479497</v>
      </c>
      <c r="J351" s="13">
        <f t="shared" si="10"/>
        <v>248479497</v>
      </c>
      <c r="K351" s="16">
        <v>38840</v>
      </c>
      <c r="L351" s="5" t="s">
        <v>1181</v>
      </c>
      <c r="M351" s="5" t="s">
        <v>283</v>
      </c>
      <c r="N351" s="33">
        <f t="shared" si="11"/>
        <v>2.1</v>
      </c>
      <c r="O351" s="18" t="s">
        <v>8</v>
      </c>
      <c r="Q351" s="4">
        <f>movies[[#This Row],[PROFIT]]/movies[[#This Row],[Budget ($)]]</f>
        <v>1.65652998</v>
      </c>
    </row>
    <row r="352" spans="1:17" x14ac:dyDescent="0.3">
      <c r="A352" s="17">
        <v>351</v>
      </c>
      <c r="B352" s="5" t="s">
        <v>464</v>
      </c>
      <c r="C352" s="8">
        <v>2012</v>
      </c>
      <c r="D352" s="5" t="s">
        <v>23</v>
      </c>
      <c r="E352" s="6">
        <v>170000000</v>
      </c>
      <c r="F352" s="10">
        <v>56217700</v>
      </c>
      <c r="G352" s="13">
        <v>155332381</v>
      </c>
      <c r="H352" s="13">
        <v>241260448</v>
      </c>
      <c r="I352" s="13">
        <v>396592829</v>
      </c>
      <c r="J352" s="13">
        <f t="shared" si="10"/>
        <v>226592829</v>
      </c>
      <c r="K352" s="16">
        <v>41059</v>
      </c>
      <c r="L352" s="5" t="s">
        <v>1180</v>
      </c>
      <c r="M352" s="5" t="s">
        <v>71</v>
      </c>
      <c r="N352" s="33">
        <f t="shared" si="11"/>
        <v>2.1166666666666667</v>
      </c>
      <c r="O352" s="18" t="s">
        <v>8</v>
      </c>
      <c r="Q352" s="4">
        <f>movies[[#This Row],[PROFIT]]/movies[[#This Row],[Budget ($)]]</f>
        <v>1.332898994117647</v>
      </c>
    </row>
    <row r="353" spans="1:17" x14ac:dyDescent="0.3">
      <c r="A353" s="17">
        <v>352</v>
      </c>
      <c r="B353" s="5" t="s">
        <v>465</v>
      </c>
      <c r="C353" s="8">
        <v>1978</v>
      </c>
      <c r="D353" s="5" t="s">
        <v>15</v>
      </c>
      <c r="E353" s="6">
        <v>6000000</v>
      </c>
      <c r="F353" s="10">
        <v>8941717</v>
      </c>
      <c r="G353" s="13">
        <v>190071103</v>
      </c>
      <c r="H353" s="13">
        <v>206200000</v>
      </c>
      <c r="I353" s="13">
        <v>396271103</v>
      </c>
      <c r="J353" s="13">
        <f t="shared" si="10"/>
        <v>390271103</v>
      </c>
      <c r="K353" s="16">
        <v>28657</v>
      </c>
      <c r="L353" s="5" t="s">
        <v>1217</v>
      </c>
      <c r="M353" s="5" t="s">
        <v>390</v>
      </c>
      <c r="N353" s="33">
        <f t="shared" si="11"/>
        <v>1.8333333333333335</v>
      </c>
      <c r="O353" s="18" t="s">
        <v>27</v>
      </c>
      <c r="Q353" s="4">
        <f>movies[[#This Row],[PROFIT]]/movies[[#This Row],[Budget ($)]]</f>
        <v>65.04518383333334</v>
      </c>
    </row>
    <row r="354" spans="1:17" x14ac:dyDescent="0.3">
      <c r="A354" s="17">
        <v>353</v>
      </c>
      <c r="B354" s="5" t="s">
        <v>466</v>
      </c>
      <c r="C354" s="8">
        <v>1995</v>
      </c>
      <c r="D354" s="5" t="s">
        <v>10</v>
      </c>
      <c r="E354" s="6"/>
      <c r="F354" s="10">
        <v>29140617</v>
      </c>
      <c r="G354" s="13">
        <v>223225679</v>
      </c>
      <c r="H354" s="13">
        <v>171210907</v>
      </c>
      <c r="I354" s="13">
        <v>394436586</v>
      </c>
      <c r="J354" s="13"/>
      <c r="K354" s="16">
        <v>28657</v>
      </c>
      <c r="L354" s="5" t="s">
        <v>1217</v>
      </c>
      <c r="M354" s="5" t="s">
        <v>390</v>
      </c>
      <c r="N354" s="33">
        <f t="shared" si="11"/>
        <v>1.8333333333333335</v>
      </c>
      <c r="O354" s="18" t="s">
        <v>27</v>
      </c>
      <c r="Q354" s="4" t="e">
        <f>movies[[#This Row],[PROFIT]]/movies[[#This Row],[Budget ($)]]</f>
        <v>#DIV/0!</v>
      </c>
    </row>
    <row r="355" spans="1:17" x14ac:dyDescent="0.3">
      <c r="A355" s="17">
        <v>354</v>
      </c>
      <c r="B355" s="5" t="s">
        <v>467</v>
      </c>
      <c r="C355" s="8">
        <v>2022</v>
      </c>
      <c r="D355" s="5" t="s">
        <v>36</v>
      </c>
      <c r="E355" s="6"/>
      <c r="F355" s="10">
        <v>67004323</v>
      </c>
      <c r="G355" s="13">
        <v>168152111</v>
      </c>
      <c r="H355" s="13">
        <v>225100000</v>
      </c>
      <c r="I355" s="13">
        <v>393252111</v>
      </c>
      <c r="J355" s="13"/>
      <c r="K355" s="16">
        <v>28657</v>
      </c>
      <c r="L355" s="5" t="s">
        <v>1217</v>
      </c>
      <c r="M355" s="5" t="s">
        <v>390</v>
      </c>
      <c r="N355" s="33">
        <f t="shared" si="11"/>
        <v>1.8333333333333335</v>
      </c>
      <c r="O355" s="18" t="s">
        <v>27</v>
      </c>
      <c r="Q355" s="4" t="e">
        <f>movies[[#This Row],[PROFIT]]/movies[[#This Row],[Budget ($)]]</f>
        <v>#DIV/0!</v>
      </c>
    </row>
    <row r="356" spans="1:17" x14ac:dyDescent="0.3">
      <c r="A356" s="17">
        <v>355</v>
      </c>
      <c r="B356" s="5" t="s">
        <v>468</v>
      </c>
      <c r="C356" s="8">
        <v>2018</v>
      </c>
      <c r="D356" s="5" t="s">
        <v>10</v>
      </c>
      <c r="E356" s="6">
        <v>275000000</v>
      </c>
      <c r="F356" s="10">
        <v>84420489</v>
      </c>
      <c r="G356" s="13">
        <v>213767512</v>
      </c>
      <c r="H356" s="13">
        <v>179157295</v>
      </c>
      <c r="I356" s="13">
        <v>392924807</v>
      </c>
      <c r="J356" s="13">
        <f t="shared" si="10"/>
        <v>117924807</v>
      </c>
      <c r="K356" s="16">
        <v>43243</v>
      </c>
      <c r="L356" s="5" t="s">
        <v>1172</v>
      </c>
      <c r="M356" s="5" t="s">
        <v>225</v>
      </c>
      <c r="N356" s="33">
        <f t="shared" si="11"/>
        <v>2.25</v>
      </c>
      <c r="O356" s="18" t="s">
        <v>8</v>
      </c>
      <c r="Q356" s="4">
        <f>movies[[#This Row],[PROFIT]]/movies[[#This Row],[Budget ($)]]</f>
        <v>0.42881747999999997</v>
      </c>
    </row>
    <row r="357" spans="1:17" x14ac:dyDescent="0.3">
      <c r="A357" s="17">
        <v>356</v>
      </c>
      <c r="B357" s="5" t="s">
        <v>469</v>
      </c>
      <c r="C357" s="8">
        <v>2006</v>
      </c>
      <c r="D357" s="5" t="s">
        <v>36</v>
      </c>
      <c r="E357" s="6">
        <v>270000000</v>
      </c>
      <c r="F357" s="10">
        <v>52535096</v>
      </c>
      <c r="G357" s="13">
        <v>200081192</v>
      </c>
      <c r="H357" s="13">
        <v>191000000</v>
      </c>
      <c r="I357" s="13">
        <v>391081192</v>
      </c>
      <c r="J357" s="13">
        <f t="shared" si="10"/>
        <v>121081192</v>
      </c>
      <c r="K357" s="16">
        <v>38896</v>
      </c>
      <c r="L357" s="5" t="s">
        <v>1172</v>
      </c>
      <c r="M357" s="5" t="s">
        <v>69</v>
      </c>
      <c r="N357" s="33">
        <f t="shared" si="11"/>
        <v>2.5666666666666664</v>
      </c>
      <c r="O357" s="18" t="s">
        <v>8</v>
      </c>
      <c r="Q357" s="4">
        <f>movies[[#This Row],[PROFIT]]/movies[[#This Row],[Budget ($)]]</f>
        <v>0.44844885925925926</v>
      </c>
    </row>
    <row r="358" spans="1:17" x14ac:dyDescent="0.3">
      <c r="A358" s="17">
        <v>357</v>
      </c>
      <c r="B358" s="5" t="s">
        <v>470</v>
      </c>
      <c r="C358" s="8">
        <v>2023</v>
      </c>
      <c r="D358" s="5" t="s">
        <v>36</v>
      </c>
      <c r="E358" s="6"/>
      <c r="F358" s="10">
        <v>30002735</v>
      </c>
      <c r="G358" s="13">
        <v>81893895</v>
      </c>
      <c r="H358" s="13">
        <v>308900000</v>
      </c>
      <c r="I358" s="13">
        <v>390793895</v>
      </c>
      <c r="J358" s="13"/>
      <c r="K358" s="16">
        <v>38896</v>
      </c>
      <c r="L358" s="5" t="s">
        <v>1172</v>
      </c>
      <c r="M358" s="5" t="s">
        <v>69</v>
      </c>
      <c r="N358" s="33">
        <f t="shared" si="11"/>
        <v>2.5666666666666664</v>
      </c>
      <c r="O358" s="18" t="s">
        <v>8</v>
      </c>
      <c r="Q358" s="4" t="e">
        <f>movies[[#This Row],[PROFIT]]/movies[[#This Row],[Budget ($)]]</f>
        <v>#DIV/0!</v>
      </c>
    </row>
    <row r="359" spans="1:17" x14ac:dyDescent="0.3">
      <c r="A359" s="17">
        <v>358</v>
      </c>
      <c r="B359" s="5" t="s">
        <v>471</v>
      </c>
      <c r="C359" s="8">
        <v>1991</v>
      </c>
      <c r="D359" s="5" t="s">
        <v>36</v>
      </c>
      <c r="E359" s="6">
        <v>48000000</v>
      </c>
      <c r="F359" s="10">
        <v>25625602</v>
      </c>
      <c r="G359" s="13">
        <v>165493908</v>
      </c>
      <c r="H359" s="13">
        <v>225000000</v>
      </c>
      <c r="I359" s="13">
        <v>390493908</v>
      </c>
      <c r="J359" s="13">
        <f t="shared" si="10"/>
        <v>342493908</v>
      </c>
      <c r="K359" s="16">
        <v>33403</v>
      </c>
      <c r="L359" s="5" t="s">
        <v>1297</v>
      </c>
      <c r="M359" s="5" t="s">
        <v>29</v>
      </c>
      <c r="N359" s="33">
        <f t="shared" si="11"/>
        <v>2.3833333333333333</v>
      </c>
      <c r="O359" s="18" t="s">
        <v>333</v>
      </c>
      <c r="Q359" s="4">
        <f>movies[[#This Row],[PROFIT]]/movies[[#This Row],[Budget ($)]]</f>
        <v>7.1352897500000001</v>
      </c>
    </row>
    <row r="360" spans="1:17" x14ac:dyDescent="0.3">
      <c r="A360" s="17">
        <v>359</v>
      </c>
      <c r="B360" s="5" t="s">
        <v>472</v>
      </c>
      <c r="C360" s="8">
        <v>1981</v>
      </c>
      <c r="D360" s="5" t="s">
        <v>15</v>
      </c>
      <c r="E360" s="6">
        <v>18000000</v>
      </c>
      <c r="F360" s="10">
        <v>8305823</v>
      </c>
      <c r="G360" s="13">
        <v>248159971</v>
      </c>
      <c r="H360" s="13">
        <v>141766000</v>
      </c>
      <c r="I360" s="13">
        <v>389925971</v>
      </c>
      <c r="J360" s="13">
        <f t="shared" si="10"/>
        <v>371925971</v>
      </c>
      <c r="K360" s="16">
        <v>29749</v>
      </c>
      <c r="L360" s="5" t="s">
        <v>1205</v>
      </c>
      <c r="M360" s="5" t="s">
        <v>161</v>
      </c>
      <c r="N360" s="33">
        <f t="shared" si="11"/>
        <v>1.9166666666666665</v>
      </c>
      <c r="O360" s="18" t="s">
        <v>27</v>
      </c>
      <c r="Q360" s="4">
        <f>movies[[#This Row],[PROFIT]]/movies[[#This Row],[Budget ($)]]</f>
        <v>20.662553944444443</v>
      </c>
    </row>
    <row r="361" spans="1:17" x14ac:dyDescent="0.3">
      <c r="A361" s="17">
        <v>360</v>
      </c>
      <c r="B361" s="5" t="s">
        <v>473</v>
      </c>
      <c r="C361" s="8">
        <v>2016</v>
      </c>
      <c r="D361" s="5" t="s">
        <v>6</v>
      </c>
      <c r="E361" s="6">
        <v>165000000</v>
      </c>
      <c r="F361" s="10">
        <v>41039944</v>
      </c>
      <c r="G361" s="13">
        <v>103144286</v>
      </c>
      <c r="H361" s="13">
        <v>286537649</v>
      </c>
      <c r="I361" s="13">
        <v>389681935</v>
      </c>
      <c r="J361" s="13">
        <f t="shared" si="10"/>
        <v>224681935</v>
      </c>
      <c r="K361" s="16">
        <v>42543</v>
      </c>
      <c r="L361" s="5" t="s">
        <v>1172</v>
      </c>
      <c r="M361" s="5" t="s">
        <v>353</v>
      </c>
      <c r="N361" s="33">
        <v>2</v>
      </c>
      <c r="O361" s="18" t="s">
        <v>8</v>
      </c>
      <c r="Q361" s="4">
        <f>movies[[#This Row],[PROFIT]]/movies[[#This Row],[Budget ($)]]</f>
        <v>1.361708696969697</v>
      </c>
    </row>
    <row r="362" spans="1:17" x14ac:dyDescent="0.3">
      <c r="A362" s="17">
        <v>361</v>
      </c>
      <c r="B362" s="5" t="s">
        <v>474</v>
      </c>
      <c r="C362" s="8">
        <v>2007</v>
      </c>
      <c r="D362" s="5" t="s">
        <v>6</v>
      </c>
      <c r="E362" s="6">
        <v>110000000</v>
      </c>
      <c r="F362" s="10">
        <v>33369559</v>
      </c>
      <c r="G362" s="13">
        <v>134529403</v>
      </c>
      <c r="H362" s="13">
        <v>253626608</v>
      </c>
      <c r="I362" s="13">
        <v>388156011</v>
      </c>
      <c r="J362" s="13">
        <f t="shared" si="10"/>
        <v>278156011</v>
      </c>
      <c r="K362" s="16">
        <v>39259</v>
      </c>
      <c r="L362" s="5" t="s">
        <v>1286</v>
      </c>
      <c r="M362" s="5" t="s">
        <v>45</v>
      </c>
      <c r="N362" s="33">
        <f t="shared" si="11"/>
        <v>2.1333333333333333</v>
      </c>
      <c r="O362" s="18" t="s">
        <v>8</v>
      </c>
      <c r="Q362" s="4">
        <f>movies[[#This Row],[PROFIT]]/movies[[#This Row],[Budget ($)]]</f>
        <v>2.5286910090909092</v>
      </c>
    </row>
    <row r="363" spans="1:17" x14ac:dyDescent="0.3">
      <c r="A363" s="17">
        <v>362</v>
      </c>
      <c r="B363" s="5" t="s">
        <v>475</v>
      </c>
      <c r="C363" s="8">
        <v>2015</v>
      </c>
      <c r="D363" s="5" t="s">
        <v>476</v>
      </c>
      <c r="E363" s="6"/>
      <c r="F363" s="11">
        <v>21074</v>
      </c>
      <c r="G363" s="14">
        <v>32766</v>
      </c>
      <c r="H363" s="13">
        <v>387020740</v>
      </c>
      <c r="I363" s="13">
        <v>387053506</v>
      </c>
      <c r="J363" s="13"/>
      <c r="K363" s="16">
        <v>39259</v>
      </c>
      <c r="L363" s="5" t="s">
        <v>1286</v>
      </c>
      <c r="M363" s="5" t="s">
        <v>45</v>
      </c>
      <c r="N363" s="33">
        <f t="shared" si="11"/>
        <v>2.1333333333333333</v>
      </c>
      <c r="O363" s="18" t="s">
        <v>8</v>
      </c>
      <c r="Q363" s="4" t="e">
        <f>movies[[#This Row],[PROFIT]]/movies[[#This Row],[Budget ($)]]</f>
        <v>#DIV/0!</v>
      </c>
    </row>
    <row r="364" spans="1:17" x14ac:dyDescent="0.3">
      <c r="A364" s="17">
        <v>363</v>
      </c>
      <c r="B364" s="5" t="s">
        <v>477</v>
      </c>
      <c r="C364" s="8">
        <v>2019</v>
      </c>
      <c r="D364" s="5" t="s">
        <v>36</v>
      </c>
      <c r="E364" s="6">
        <v>170000000</v>
      </c>
      <c r="F364" s="10">
        <v>47776293</v>
      </c>
      <c r="G364" s="13">
        <v>110500138</v>
      </c>
      <c r="H364" s="13">
        <v>276100000</v>
      </c>
      <c r="I364" s="13">
        <v>386600138</v>
      </c>
      <c r="J364" s="13">
        <f t="shared" si="10"/>
        <v>216600138</v>
      </c>
      <c r="K364" s="16">
        <v>43614</v>
      </c>
      <c r="L364" s="5" t="s">
        <v>1169</v>
      </c>
      <c r="M364" s="5" t="s">
        <v>174</v>
      </c>
      <c r="N364" s="33">
        <f t="shared" si="11"/>
        <v>2.2000000000000002</v>
      </c>
      <c r="O364" s="18" t="s">
        <v>8</v>
      </c>
      <c r="Q364" s="4">
        <f>movies[[#This Row],[PROFIT]]/movies[[#This Row],[Budget ($)]]</f>
        <v>1.2741184588235295</v>
      </c>
    </row>
    <row r="365" spans="1:17" x14ac:dyDescent="0.3">
      <c r="A365" s="17">
        <v>364</v>
      </c>
      <c r="B365" s="5" t="s">
        <v>478</v>
      </c>
      <c r="C365" s="8">
        <v>2015</v>
      </c>
      <c r="D365" s="5" t="s">
        <v>6</v>
      </c>
      <c r="E365" s="6">
        <v>135000000</v>
      </c>
      <c r="F365" s="10">
        <v>52107731</v>
      </c>
      <c r="G365" s="13">
        <v>177397510</v>
      </c>
      <c r="H365" s="13">
        <v>208644097</v>
      </c>
      <c r="I365" s="13">
        <v>386041607</v>
      </c>
      <c r="J365" s="13">
        <f t="shared" si="10"/>
        <v>251041607</v>
      </c>
      <c r="K365" s="16">
        <v>42082</v>
      </c>
      <c r="L365" s="5" t="s">
        <v>1243</v>
      </c>
      <c r="M365" s="5" t="s">
        <v>140</v>
      </c>
      <c r="N365" s="33">
        <f t="shared" si="11"/>
        <v>1.5666666666666667</v>
      </c>
      <c r="O365" s="18" t="s">
        <v>27</v>
      </c>
      <c r="Q365" s="4">
        <f>movies[[#This Row],[PROFIT]]/movies[[#This Row],[Budget ($)]]</f>
        <v>1.8595674592592593</v>
      </c>
    </row>
    <row r="366" spans="1:17" x14ac:dyDescent="0.3">
      <c r="A366" s="17">
        <v>365</v>
      </c>
      <c r="B366" s="5" t="s">
        <v>479</v>
      </c>
      <c r="C366" s="8">
        <v>2009</v>
      </c>
      <c r="D366" s="5" t="s">
        <v>15</v>
      </c>
      <c r="E366" s="6">
        <v>150000000</v>
      </c>
      <c r="F366" s="10">
        <v>75204289</v>
      </c>
      <c r="G366" s="13">
        <v>257730019</v>
      </c>
      <c r="H366" s="13">
        <v>127950427</v>
      </c>
      <c r="I366" s="13">
        <v>385680446</v>
      </c>
      <c r="J366" s="13">
        <f t="shared" si="10"/>
        <v>235680446</v>
      </c>
      <c r="K366" s="16">
        <v>39939</v>
      </c>
      <c r="L366" s="5" t="s">
        <v>1172</v>
      </c>
      <c r="M366" s="5" t="s">
        <v>71</v>
      </c>
      <c r="N366" s="33">
        <f t="shared" si="11"/>
        <v>2.1166666666666667</v>
      </c>
      <c r="O366" s="18" t="s">
        <v>8</v>
      </c>
      <c r="Q366" s="4">
        <f>movies[[#This Row],[PROFIT]]/movies[[#This Row],[Budget ($)]]</f>
        <v>1.5712029733333333</v>
      </c>
    </row>
    <row r="367" spans="1:17" x14ac:dyDescent="0.3">
      <c r="A367" s="17">
        <v>366</v>
      </c>
      <c r="B367" s="5" t="s">
        <v>1151</v>
      </c>
      <c r="C367" s="8">
        <v>2019</v>
      </c>
      <c r="D367" s="5" t="s">
        <v>23</v>
      </c>
      <c r="E367" s="6">
        <v>95000000</v>
      </c>
      <c r="F367" s="10">
        <v>576216</v>
      </c>
      <c r="G367" s="13">
        <v>159227644</v>
      </c>
      <c r="H367" s="13">
        <v>225351828</v>
      </c>
      <c r="I367" s="13">
        <v>384579472</v>
      </c>
      <c r="J367" s="13">
        <f t="shared" si="10"/>
        <v>289579472</v>
      </c>
      <c r="K367" s="16">
        <v>43824</v>
      </c>
      <c r="L367" s="5" t="s">
        <v>1298</v>
      </c>
      <c r="M367" s="5" t="s">
        <v>102</v>
      </c>
      <c r="N367" s="33">
        <f t="shared" si="11"/>
        <v>1.9833333333333334</v>
      </c>
      <c r="O367" s="18" t="s">
        <v>79</v>
      </c>
      <c r="Q367" s="4">
        <f>movies[[#This Row],[PROFIT]]/movies[[#This Row],[Budget ($)]]</f>
        <v>3.0482049684210528</v>
      </c>
    </row>
    <row r="368" spans="1:17" x14ac:dyDescent="0.3">
      <c r="A368" s="17">
        <v>367</v>
      </c>
      <c r="B368" s="5" t="s">
        <v>480</v>
      </c>
      <c r="C368" s="8">
        <v>2006</v>
      </c>
      <c r="D368" s="5" t="s">
        <v>36</v>
      </c>
      <c r="E368" s="6">
        <v>100000000</v>
      </c>
      <c r="F368" s="10">
        <v>41533432</v>
      </c>
      <c r="G368" s="13">
        <v>198000317</v>
      </c>
      <c r="H368" s="13">
        <v>186335791</v>
      </c>
      <c r="I368" s="13">
        <v>384336108</v>
      </c>
      <c r="J368" s="13">
        <f t="shared" si="10"/>
        <v>284336108</v>
      </c>
      <c r="K368" s="16">
        <v>39038</v>
      </c>
      <c r="L368" s="5" t="s">
        <v>1299</v>
      </c>
      <c r="M368" s="5" t="s">
        <v>96</v>
      </c>
      <c r="N368" s="33">
        <f t="shared" si="11"/>
        <v>1.8</v>
      </c>
      <c r="O368" s="18" t="s">
        <v>27</v>
      </c>
      <c r="Q368" s="4">
        <f>movies[[#This Row],[PROFIT]]/movies[[#This Row],[Budget ($)]]</f>
        <v>2.8433610800000002</v>
      </c>
    </row>
    <row r="369" spans="1:17" x14ac:dyDescent="0.3">
      <c r="A369" s="17">
        <v>368</v>
      </c>
      <c r="B369" s="5" t="s">
        <v>481</v>
      </c>
      <c r="C369" s="8">
        <v>2018</v>
      </c>
      <c r="D369" s="5" t="s">
        <v>21</v>
      </c>
      <c r="E369" s="6">
        <v>90000000</v>
      </c>
      <c r="F369" s="10">
        <v>35363376</v>
      </c>
      <c r="G369" s="13">
        <v>190241310</v>
      </c>
      <c r="H369" s="13">
        <v>194057426</v>
      </c>
      <c r="I369" s="13">
        <v>384298736</v>
      </c>
      <c r="J369" s="13">
        <f t="shared" si="10"/>
        <v>294298736</v>
      </c>
      <c r="K369" s="16">
        <v>43446</v>
      </c>
      <c r="L369" s="5" t="s">
        <v>1265</v>
      </c>
      <c r="M369" s="5" t="s">
        <v>216</v>
      </c>
      <c r="N369" s="33">
        <f t="shared" si="11"/>
        <v>1.95</v>
      </c>
      <c r="O369" s="18" t="s">
        <v>27</v>
      </c>
      <c r="Q369" s="4">
        <f>movies[[#This Row],[PROFIT]]/movies[[#This Row],[Budget ($)]]</f>
        <v>3.2699859555555557</v>
      </c>
    </row>
    <row r="370" spans="1:17" x14ac:dyDescent="0.3">
      <c r="A370" s="17">
        <v>369</v>
      </c>
      <c r="B370" s="5" t="s">
        <v>482</v>
      </c>
      <c r="C370" s="8">
        <v>2017</v>
      </c>
      <c r="D370" s="5" t="s">
        <v>10</v>
      </c>
      <c r="E370" s="6"/>
      <c r="F370" s="10">
        <v>53688680</v>
      </c>
      <c r="G370" s="13">
        <v>152901115</v>
      </c>
      <c r="H370" s="13">
        <v>231029541</v>
      </c>
      <c r="I370" s="13">
        <v>383930656</v>
      </c>
      <c r="J370" s="13"/>
      <c r="K370" s="16">
        <v>43446</v>
      </c>
      <c r="L370" s="5" t="s">
        <v>1265</v>
      </c>
      <c r="M370" s="5" t="s">
        <v>216</v>
      </c>
      <c r="N370" s="33">
        <f t="shared" si="11"/>
        <v>1.95</v>
      </c>
      <c r="O370" s="18" t="s">
        <v>27</v>
      </c>
      <c r="Q370" s="4" t="e">
        <f>movies[[#This Row],[PROFIT]]/movies[[#This Row],[Budget ($)]]</f>
        <v>#DIV/0!</v>
      </c>
    </row>
    <row r="371" spans="1:17" x14ac:dyDescent="0.3">
      <c r="A371" s="17">
        <v>370</v>
      </c>
      <c r="B371" s="5" t="s">
        <v>483</v>
      </c>
      <c r="C371" s="8">
        <v>1985</v>
      </c>
      <c r="D371" s="5" t="s">
        <v>23</v>
      </c>
      <c r="E371" s="6">
        <v>19000000</v>
      </c>
      <c r="F371" s="10">
        <v>11152500</v>
      </c>
      <c r="G371" s="13">
        <v>212836762</v>
      </c>
      <c r="H371" s="13">
        <v>170500000</v>
      </c>
      <c r="I371" s="13">
        <v>383336762</v>
      </c>
      <c r="J371" s="13">
        <f t="shared" si="10"/>
        <v>364336762</v>
      </c>
      <c r="K371" s="16">
        <v>31231</v>
      </c>
      <c r="L371" s="5" t="s">
        <v>1300</v>
      </c>
      <c r="M371" s="5" t="s">
        <v>276</v>
      </c>
      <c r="N371" s="33">
        <f t="shared" si="11"/>
        <v>1.9333333333333333</v>
      </c>
      <c r="O371" s="18" t="s">
        <v>333</v>
      </c>
      <c r="Q371" s="4">
        <f>movies[[#This Row],[PROFIT]]/movies[[#This Row],[Budget ($)]]</f>
        <v>19.175619052631578</v>
      </c>
    </row>
    <row r="372" spans="1:17" x14ac:dyDescent="0.3">
      <c r="A372" s="17">
        <v>371</v>
      </c>
      <c r="B372" s="5" t="s">
        <v>484</v>
      </c>
      <c r="C372" s="8">
        <v>2002</v>
      </c>
      <c r="D372" s="5" t="s">
        <v>6</v>
      </c>
      <c r="E372" s="6">
        <v>59000000</v>
      </c>
      <c r="F372" s="10">
        <v>46312454</v>
      </c>
      <c r="G372" s="13">
        <v>176387405</v>
      </c>
      <c r="H372" s="13">
        <v>206869731</v>
      </c>
      <c r="I372" s="13">
        <v>383257136</v>
      </c>
      <c r="J372" s="13">
        <f t="shared" si="10"/>
        <v>324257136</v>
      </c>
      <c r="K372" s="16">
        <v>37329</v>
      </c>
      <c r="L372" s="5" t="s">
        <v>1196</v>
      </c>
      <c r="M372" s="5" t="s">
        <v>485</v>
      </c>
      <c r="N372" s="33">
        <f t="shared" si="11"/>
        <v>1.35</v>
      </c>
      <c r="O372" s="18" t="s">
        <v>27</v>
      </c>
      <c r="Q372" s="4">
        <f>movies[[#This Row],[PROFIT]]/movies[[#This Row],[Budget ($)]]</f>
        <v>5.4958836610169488</v>
      </c>
    </row>
    <row r="373" spans="1:17" x14ac:dyDescent="0.3">
      <c r="A373" s="17">
        <v>372</v>
      </c>
      <c r="B373" s="5" t="s">
        <v>486</v>
      </c>
      <c r="C373" s="8">
        <v>2023</v>
      </c>
      <c r="D373" s="5" t="s">
        <v>10</v>
      </c>
      <c r="E373" s="6"/>
      <c r="F373" s="10">
        <v>60368101</v>
      </c>
      <c r="G373" s="13">
        <v>174480468</v>
      </c>
      <c r="H373" s="13">
        <v>208410636</v>
      </c>
      <c r="I373" s="13">
        <v>382891104</v>
      </c>
      <c r="J373" s="13"/>
      <c r="K373" s="16">
        <v>37329</v>
      </c>
      <c r="L373" s="5" t="s">
        <v>1196</v>
      </c>
      <c r="M373" s="5" t="s">
        <v>485</v>
      </c>
      <c r="N373" s="33">
        <f t="shared" si="11"/>
        <v>1.35</v>
      </c>
      <c r="O373" s="18" t="s">
        <v>27</v>
      </c>
      <c r="Q373" s="4" t="e">
        <f>movies[[#This Row],[PROFIT]]/movies[[#This Row],[Budget ($)]]</f>
        <v>#DIV/0!</v>
      </c>
    </row>
    <row r="374" spans="1:17" x14ac:dyDescent="0.3">
      <c r="A374" s="17">
        <v>373</v>
      </c>
      <c r="B374" s="5" t="s">
        <v>487</v>
      </c>
      <c r="C374" s="8">
        <v>2016</v>
      </c>
      <c r="D374" s="5" t="s">
        <v>393</v>
      </c>
      <c r="E374" s="6"/>
      <c r="F374" s="10">
        <v>1813781</v>
      </c>
      <c r="G374" s="13">
        <v>5017246</v>
      </c>
      <c r="H374" s="13">
        <v>377220935</v>
      </c>
      <c r="I374" s="13">
        <v>382238181</v>
      </c>
      <c r="J374" s="13"/>
      <c r="K374" s="16">
        <v>37329</v>
      </c>
      <c r="L374" s="5" t="s">
        <v>1196</v>
      </c>
      <c r="M374" s="5" t="s">
        <v>485</v>
      </c>
      <c r="N374" s="33">
        <f t="shared" si="11"/>
        <v>1.35</v>
      </c>
      <c r="O374" s="18" t="s">
        <v>27</v>
      </c>
      <c r="Q374" s="4" t="e">
        <f>movies[[#This Row],[PROFIT]]/movies[[#This Row],[Budget ($)]]</f>
        <v>#DIV/0!</v>
      </c>
    </row>
    <row r="375" spans="1:17" x14ac:dyDescent="0.3">
      <c r="A375" s="17">
        <v>374</v>
      </c>
      <c r="B375" s="5" t="s">
        <v>488</v>
      </c>
      <c r="C375" s="8">
        <v>2017</v>
      </c>
      <c r="D375" s="5" t="s">
        <v>23</v>
      </c>
      <c r="E375" s="6">
        <v>55000000</v>
      </c>
      <c r="F375" s="10">
        <v>46607250</v>
      </c>
      <c r="G375" s="13">
        <v>114581250</v>
      </c>
      <c r="H375" s="13">
        <v>266964596</v>
      </c>
      <c r="I375" s="13">
        <v>381545846</v>
      </c>
      <c r="J375" s="13">
        <f t="shared" si="10"/>
        <v>326545846</v>
      </c>
      <c r="K375" s="16">
        <v>42774</v>
      </c>
      <c r="L375" s="5" t="s">
        <v>1232</v>
      </c>
      <c r="M375" s="5" t="s">
        <v>26</v>
      </c>
      <c r="N375" s="33">
        <f t="shared" si="11"/>
        <v>1.9666666666666668</v>
      </c>
      <c r="O375" s="18" t="s">
        <v>79</v>
      </c>
      <c r="Q375" s="4">
        <f>movies[[#This Row],[PROFIT]]/movies[[#This Row],[Budget ($)]]</f>
        <v>5.9371972</v>
      </c>
    </row>
    <row r="376" spans="1:17" x14ac:dyDescent="0.3">
      <c r="A376" s="17">
        <v>375</v>
      </c>
      <c r="B376" s="5" t="s">
        <v>489</v>
      </c>
      <c r="C376" s="8">
        <v>2009</v>
      </c>
      <c r="D376" s="5" t="s">
        <v>68</v>
      </c>
      <c r="E376" s="6">
        <v>175000000</v>
      </c>
      <c r="F376" s="10">
        <v>59321095</v>
      </c>
      <c r="G376" s="13">
        <v>198351526</v>
      </c>
      <c r="H376" s="13">
        <v>183158344</v>
      </c>
      <c r="I376" s="13">
        <v>381509870</v>
      </c>
      <c r="J376" s="13">
        <f t="shared" si="10"/>
        <v>206509870</v>
      </c>
      <c r="K376" s="16">
        <v>39891</v>
      </c>
      <c r="L376" s="5" t="s">
        <v>1265</v>
      </c>
      <c r="M376" s="5" t="s">
        <v>140</v>
      </c>
      <c r="N376" s="33">
        <f t="shared" si="11"/>
        <v>1.5666666666666667</v>
      </c>
      <c r="O376" s="18" t="s">
        <v>27</v>
      </c>
      <c r="Q376" s="4">
        <f>movies[[#This Row],[PROFIT]]/movies[[#This Row],[Budget ($)]]</f>
        <v>1.1800564</v>
      </c>
    </row>
    <row r="377" spans="1:17" x14ac:dyDescent="0.3">
      <c r="A377" s="17">
        <v>376</v>
      </c>
      <c r="B377" s="5" t="s">
        <v>490</v>
      </c>
      <c r="C377" s="8">
        <v>2015</v>
      </c>
      <c r="D377" s="5" t="s">
        <v>36</v>
      </c>
      <c r="E377" s="6">
        <v>150000000</v>
      </c>
      <c r="F377" s="10">
        <v>45428128</v>
      </c>
      <c r="G377" s="13">
        <v>154280290</v>
      </c>
      <c r="H377" s="13">
        <v>225800000</v>
      </c>
      <c r="I377" s="13">
        <v>380080290</v>
      </c>
      <c r="J377" s="13">
        <f t="shared" si="10"/>
        <v>230080290</v>
      </c>
      <c r="K377" s="16">
        <v>42131</v>
      </c>
      <c r="L377" s="5" t="s">
        <v>1183</v>
      </c>
      <c r="M377" s="5" t="s">
        <v>353</v>
      </c>
      <c r="N377" s="33">
        <v>2</v>
      </c>
      <c r="O377" s="18" t="s">
        <v>79</v>
      </c>
      <c r="Q377" s="4">
        <f>movies[[#This Row],[PROFIT]]/movies[[#This Row],[Budget ($)]]</f>
        <v>1.5338685999999999</v>
      </c>
    </row>
    <row r="378" spans="1:17" x14ac:dyDescent="0.3">
      <c r="A378" s="17">
        <v>377</v>
      </c>
      <c r="B378" s="5" t="s">
        <v>491</v>
      </c>
      <c r="C378" s="8">
        <v>2021</v>
      </c>
      <c r="D378" s="5" t="s">
        <v>10</v>
      </c>
      <c r="E378" s="6"/>
      <c r="F378" s="10">
        <v>80366312</v>
      </c>
      <c r="G378" s="13">
        <v>183651655</v>
      </c>
      <c r="H378" s="13">
        <v>196100000</v>
      </c>
      <c r="I378" s="13">
        <v>379751655</v>
      </c>
      <c r="J378" s="13"/>
      <c r="K378" s="16">
        <v>42131</v>
      </c>
      <c r="L378" s="5" t="s">
        <v>1183</v>
      </c>
      <c r="M378" s="5" t="s">
        <v>353</v>
      </c>
      <c r="N378" s="33">
        <v>2</v>
      </c>
      <c r="O378" s="18" t="s">
        <v>79</v>
      </c>
      <c r="Q378" s="4" t="e">
        <f>movies[[#This Row],[PROFIT]]/movies[[#This Row],[Budget ($)]]</f>
        <v>#DIV/0!</v>
      </c>
    </row>
    <row r="379" spans="1:17" x14ac:dyDescent="0.3">
      <c r="A379" s="17">
        <v>378</v>
      </c>
      <c r="B379" s="5" t="s">
        <v>1472</v>
      </c>
      <c r="C379" s="8">
        <v>1998</v>
      </c>
      <c r="D379" s="5" t="s">
        <v>21</v>
      </c>
      <c r="E379" s="6">
        <v>130000000</v>
      </c>
      <c r="F379" s="10">
        <v>44047541</v>
      </c>
      <c r="G379" s="13">
        <v>136314294</v>
      </c>
      <c r="H379" s="13">
        <v>242700000</v>
      </c>
      <c r="I379" s="13">
        <v>379014294</v>
      </c>
      <c r="J379" s="13">
        <f t="shared" si="10"/>
        <v>249014294</v>
      </c>
      <c r="K379" s="16">
        <v>35935</v>
      </c>
      <c r="L379" s="5" t="s">
        <v>1264</v>
      </c>
      <c r="M379" s="5" t="s">
        <v>136</v>
      </c>
      <c r="N379" s="33">
        <f t="shared" si="11"/>
        <v>2.3166666666666664</v>
      </c>
      <c r="O379" s="18" t="s">
        <v>8</v>
      </c>
      <c r="Q379" s="4">
        <f>movies[[#This Row],[PROFIT]]/movies[[#This Row],[Budget ($)]]</f>
        <v>1.9154945692307692</v>
      </c>
    </row>
    <row r="380" spans="1:17" x14ac:dyDescent="0.3">
      <c r="A380" s="17">
        <v>379</v>
      </c>
      <c r="B380" s="5" t="s">
        <v>492</v>
      </c>
      <c r="C380" s="8">
        <v>1994</v>
      </c>
      <c r="D380" s="5" t="s">
        <v>6</v>
      </c>
      <c r="E380" s="6">
        <v>115000000</v>
      </c>
      <c r="F380" s="10">
        <v>25869770</v>
      </c>
      <c r="G380" s="13">
        <v>146282411</v>
      </c>
      <c r="H380" s="13">
        <v>232600000</v>
      </c>
      <c r="I380" s="13">
        <v>378882411</v>
      </c>
      <c r="J380" s="13">
        <f t="shared" si="10"/>
        <v>263882411</v>
      </c>
      <c r="K380" s="16">
        <v>34530</v>
      </c>
      <c r="L380" s="5" t="s">
        <v>1301</v>
      </c>
      <c r="M380" s="5" t="s">
        <v>38</v>
      </c>
      <c r="N380" s="33">
        <f t="shared" si="11"/>
        <v>2.35</v>
      </c>
      <c r="O380" s="18" t="s">
        <v>79</v>
      </c>
      <c r="Q380" s="4">
        <f>movies[[#This Row],[PROFIT]]/movies[[#This Row],[Budget ($)]]</f>
        <v>2.2946296608695653</v>
      </c>
    </row>
    <row r="381" spans="1:17" x14ac:dyDescent="0.3">
      <c r="A381" s="17">
        <v>380</v>
      </c>
      <c r="B381" s="5" t="s">
        <v>493</v>
      </c>
      <c r="C381" s="8">
        <v>2008</v>
      </c>
      <c r="D381" s="5" t="s">
        <v>494</v>
      </c>
      <c r="E381" s="6">
        <v>15000000</v>
      </c>
      <c r="F381" s="10">
        <v>360018</v>
      </c>
      <c r="G381" s="13">
        <v>141319928</v>
      </c>
      <c r="H381" s="13">
        <v>237090614</v>
      </c>
      <c r="I381" s="13">
        <v>378410542</v>
      </c>
      <c r="J381" s="13">
        <f t="shared" si="10"/>
        <v>363410542</v>
      </c>
      <c r="K381" s="16">
        <v>39764</v>
      </c>
      <c r="L381" s="5" t="s">
        <v>1302</v>
      </c>
      <c r="M381" s="5" t="s">
        <v>353</v>
      </c>
      <c r="N381" s="33">
        <v>2</v>
      </c>
      <c r="O381" s="18" t="s">
        <v>79</v>
      </c>
      <c r="Q381" s="4">
        <f>movies[[#This Row],[PROFIT]]/movies[[#This Row],[Budget ($)]]</f>
        <v>24.227369466666666</v>
      </c>
    </row>
    <row r="382" spans="1:17" x14ac:dyDescent="0.3">
      <c r="A382" s="17">
        <v>381</v>
      </c>
      <c r="B382" s="5" t="s">
        <v>495</v>
      </c>
      <c r="C382" s="8">
        <v>2019</v>
      </c>
      <c r="D382" s="5" t="s">
        <v>21</v>
      </c>
      <c r="E382" s="6">
        <v>90000000</v>
      </c>
      <c r="F382" s="10">
        <v>41082018</v>
      </c>
      <c r="G382" s="13">
        <v>142502728</v>
      </c>
      <c r="H382" s="13">
        <v>235114870</v>
      </c>
      <c r="I382" s="13">
        <v>377617598</v>
      </c>
      <c r="J382" s="13">
        <f t="shared" si="10"/>
        <v>287617598</v>
      </c>
      <c r="K382" s="16">
        <v>43671</v>
      </c>
      <c r="L382" s="5" t="s">
        <v>1277</v>
      </c>
      <c r="M382" s="5" t="s">
        <v>126</v>
      </c>
      <c r="N382" s="33">
        <f t="shared" si="11"/>
        <v>2.6833333333333336</v>
      </c>
      <c r="O382" s="18" t="s">
        <v>79</v>
      </c>
      <c r="Q382" s="4">
        <f>movies[[#This Row],[PROFIT]]/movies[[#This Row],[Budget ($)]]</f>
        <v>3.1957510888888887</v>
      </c>
    </row>
    <row r="383" spans="1:17" x14ac:dyDescent="0.3">
      <c r="A383" s="17">
        <v>382</v>
      </c>
      <c r="B383" s="5" t="s">
        <v>496</v>
      </c>
      <c r="C383" s="8">
        <v>2012</v>
      </c>
      <c r="D383" s="5" t="s">
        <v>6</v>
      </c>
      <c r="E383" s="6">
        <v>45000000</v>
      </c>
      <c r="F383" s="10">
        <v>49514769</v>
      </c>
      <c r="G383" s="13">
        <v>139854287</v>
      </c>
      <c r="H383" s="13">
        <v>236298168</v>
      </c>
      <c r="I383" s="13">
        <v>376152455</v>
      </c>
      <c r="J383" s="13">
        <f t="shared" si="10"/>
        <v>331152455</v>
      </c>
      <c r="K383" s="16">
        <v>41179</v>
      </c>
      <c r="L383" s="5" t="s">
        <v>1175</v>
      </c>
      <c r="M383" s="5" t="s">
        <v>255</v>
      </c>
      <c r="N383" s="33">
        <f t="shared" si="11"/>
        <v>1.5333333333333332</v>
      </c>
      <c r="O383" s="18" t="s">
        <v>8</v>
      </c>
      <c r="Q383" s="4">
        <f>movies[[#This Row],[PROFIT]]/movies[[#This Row],[Budget ($)]]</f>
        <v>7.3589434444444448</v>
      </c>
    </row>
    <row r="384" spans="1:17" x14ac:dyDescent="0.3">
      <c r="A384" s="17">
        <v>383</v>
      </c>
      <c r="B384" s="5" t="s">
        <v>497</v>
      </c>
      <c r="C384" s="8">
        <v>2013</v>
      </c>
      <c r="D384" s="5" t="s">
        <v>15</v>
      </c>
      <c r="E384" s="6">
        <v>130000000</v>
      </c>
      <c r="F384" s="10">
        <v>40501814</v>
      </c>
      <c r="G384" s="13">
        <v>122523060</v>
      </c>
      <c r="H384" s="13">
        <v>253217645</v>
      </c>
      <c r="I384" s="13">
        <v>375740705</v>
      </c>
      <c r="J384" s="13">
        <f t="shared" si="10"/>
        <v>245740705</v>
      </c>
      <c r="K384" s="16">
        <v>41360</v>
      </c>
      <c r="L384" s="5" t="s">
        <v>1183</v>
      </c>
      <c r="M384" s="5" t="s">
        <v>390</v>
      </c>
      <c r="N384" s="33">
        <f t="shared" si="11"/>
        <v>1.8333333333333335</v>
      </c>
      <c r="O384" s="18" t="s">
        <v>8</v>
      </c>
      <c r="Q384" s="4">
        <f>movies[[#This Row],[PROFIT]]/movies[[#This Row],[Budget ($)]]</f>
        <v>1.8903131153846153</v>
      </c>
    </row>
    <row r="385" spans="1:17" x14ac:dyDescent="0.3">
      <c r="A385" s="17">
        <v>384</v>
      </c>
      <c r="B385" s="5" t="s">
        <v>498</v>
      </c>
      <c r="C385" s="8">
        <v>2004</v>
      </c>
      <c r="D385" s="5" t="s">
        <v>122</v>
      </c>
      <c r="E385" s="6">
        <v>75000000</v>
      </c>
      <c r="F385" s="10">
        <v>47604606</v>
      </c>
      <c r="G385" s="13">
        <v>160861908</v>
      </c>
      <c r="H385" s="13">
        <v>213721971</v>
      </c>
      <c r="I385" s="13">
        <v>374583879</v>
      </c>
      <c r="J385" s="13">
        <f t="shared" si="10"/>
        <v>299583879</v>
      </c>
      <c r="K385" s="16">
        <v>38253</v>
      </c>
      <c r="L385" s="5" t="s">
        <v>1303</v>
      </c>
      <c r="M385" s="5" t="s">
        <v>244</v>
      </c>
      <c r="N385" s="33">
        <f t="shared" si="11"/>
        <v>1.5</v>
      </c>
      <c r="O385" s="18" t="s">
        <v>27</v>
      </c>
      <c r="Q385" s="4">
        <f>movies[[#This Row],[PROFIT]]/movies[[#This Row],[Budget ($)]]</f>
        <v>3.9944517199999998</v>
      </c>
    </row>
    <row r="386" spans="1:17" x14ac:dyDescent="0.3">
      <c r="A386" s="17">
        <v>385</v>
      </c>
      <c r="B386" s="5" t="s">
        <v>499</v>
      </c>
      <c r="C386" s="8">
        <v>2000</v>
      </c>
      <c r="D386" s="5" t="s">
        <v>15</v>
      </c>
      <c r="E386" s="6">
        <v>70000000</v>
      </c>
      <c r="F386" s="10">
        <v>33614543</v>
      </c>
      <c r="G386" s="13">
        <v>182811707</v>
      </c>
      <c r="H386" s="13">
        <v>191300000</v>
      </c>
      <c r="I386" s="13">
        <v>374111707</v>
      </c>
      <c r="J386" s="13">
        <f t="shared" si="10"/>
        <v>304111707</v>
      </c>
      <c r="K386" s="16">
        <v>36875</v>
      </c>
      <c r="L386" s="5" t="s">
        <v>1304</v>
      </c>
      <c r="M386" s="5" t="s">
        <v>71</v>
      </c>
      <c r="N386" s="33">
        <f t="shared" si="11"/>
        <v>2.1166666666666667</v>
      </c>
      <c r="O386" s="18" t="s">
        <v>8</v>
      </c>
      <c r="Q386" s="4">
        <f>movies[[#This Row],[PROFIT]]/movies[[#This Row],[Budget ($)]]</f>
        <v>4.344452957142857</v>
      </c>
    </row>
    <row r="387" spans="1:17" x14ac:dyDescent="0.3">
      <c r="A387" s="17">
        <v>386</v>
      </c>
      <c r="B387" s="5" t="s">
        <v>500</v>
      </c>
      <c r="C387" s="8">
        <v>2011</v>
      </c>
      <c r="D387" s="5" t="s">
        <v>15</v>
      </c>
      <c r="E387" s="6"/>
      <c r="F387" s="10">
        <v>9720993</v>
      </c>
      <c r="G387" s="13">
        <v>77591831</v>
      </c>
      <c r="H387" s="13">
        <v>296402120</v>
      </c>
      <c r="I387" s="13">
        <v>373993951</v>
      </c>
      <c r="J387" s="13"/>
      <c r="K387" s="16">
        <v>36875</v>
      </c>
      <c r="L387" s="5" t="s">
        <v>1304</v>
      </c>
      <c r="M387" s="5" t="s">
        <v>71</v>
      </c>
      <c r="N387" s="33">
        <f t="shared" ref="N387:N450" si="12">VALUE(LEFT(M387, FIND(" hr", M387)-1)) + VALUE(MID(M387, FIND(" hr", M387) + 4, FIND(" min", M387) - FIND(" hr", M387) - 4))/60</f>
        <v>2.1166666666666667</v>
      </c>
      <c r="O387" s="18" t="s">
        <v>8</v>
      </c>
      <c r="Q387" s="4" t="e">
        <f>movies[[#This Row],[PROFIT]]/movies[[#This Row],[Budget ($)]]</f>
        <v>#DIV/0!</v>
      </c>
    </row>
    <row r="388" spans="1:17" x14ac:dyDescent="0.3">
      <c r="A388" s="17">
        <v>387</v>
      </c>
      <c r="B388" s="5" t="s">
        <v>501</v>
      </c>
      <c r="C388" s="8">
        <v>2005</v>
      </c>
      <c r="D388" s="5" t="s">
        <v>36</v>
      </c>
      <c r="E388" s="6">
        <v>150000000</v>
      </c>
      <c r="F388" s="10">
        <v>48745440</v>
      </c>
      <c r="G388" s="13">
        <v>206863479</v>
      </c>
      <c r="H388" s="13">
        <v>166809514</v>
      </c>
      <c r="I388" s="13">
        <v>373672993</v>
      </c>
      <c r="J388" s="13">
        <f t="shared" ref="J388:J450" si="13">I388-E388</f>
        <v>223672993</v>
      </c>
      <c r="K388" s="16">
        <v>38518</v>
      </c>
      <c r="L388" s="5" t="s">
        <v>1305</v>
      </c>
      <c r="M388" s="5" t="s">
        <v>149</v>
      </c>
      <c r="N388" s="33">
        <f t="shared" si="12"/>
        <v>2.3333333333333335</v>
      </c>
      <c r="O388" s="18" t="s">
        <v>8</v>
      </c>
      <c r="Q388" s="4">
        <f>movies[[#This Row],[PROFIT]]/movies[[#This Row],[Budget ($)]]</f>
        <v>1.4911532866666666</v>
      </c>
    </row>
    <row r="389" spans="1:17" x14ac:dyDescent="0.3">
      <c r="A389" s="17">
        <v>388</v>
      </c>
      <c r="B389" s="5" t="s">
        <v>502</v>
      </c>
      <c r="C389" s="8">
        <v>2014</v>
      </c>
      <c r="D389" s="5" t="s">
        <v>6</v>
      </c>
      <c r="E389" s="6">
        <v>132000000</v>
      </c>
      <c r="F389" s="10">
        <v>25447444</v>
      </c>
      <c r="G389" s="13">
        <v>83850911</v>
      </c>
      <c r="H389" s="13">
        <v>289664710</v>
      </c>
      <c r="I389" s="13">
        <v>373515621</v>
      </c>
      <c r="J389" s="13">
        <f t="shared" si="13"/>
        <v>241515621</v>
      </c>
      <c r="K389" s="16">
        <v>41957</v>
      </c>
      <c r="L389" s="5" t="s">
        <v>1306</v>
      </c>
      <c r="M389" s="5" t="s">
        <v>255</v>
      </c>
      <c r="N389" s="33">
        <f t="shared" si="12"/>
        <v>1.5333333333333332</v>
      </c>
      <c r="O389" s="18" t="s">
        <v>27</v>
      </c>
      <c r="Q389" s="4">
        <f>movies[[#This Row],[PROFIT]]/movies[[#This Row],[Budget ($)]]</f>
        <v>1.8296637954545454</v>
      </c>
    </row>
    <row r="390" spans="1:17" x14ac:dyDescent="0.3">
      <c r="A390" s="17">
        <v>389</v>
      </c>
      <c r="B390" s="5" t="s">
        <v>503</v>
      </c>
      <c r="C390" s="8">
        <v>2009</v>
      </c>
      <c r="D390" s="5" t="s">
        <v>6</v>
      </c>
      <c r="E390" s="6">
        <v>150000000</v>
      </c>
      <c r="F390" s="10">
        <v>85058003</v>
      </c>
      <c r="G390" s="13">
        <v>179883157</v>
      </c>
      <c r="H390" s="13">
        <v>193179707</v>
      </c>
      <c r="I390" s="13">
        <v>373062864</v>
      </c>
      <c r="J390" s="13">
        <f t="shared" si="13"/>
        <v>223062864</v>
      </c>
      <c r="K390" s="16">
        <v>39932</v>
      </c>
      <c r="L390" s="5" t="s">
        <v>1174</v>
      </c>
      <c r="M390" s="5" t="s">
        <v>240</v>
      </c>
      <c r="N390" s="33">
        <f t="shared" si="12"/>
        <v>1.7833333333333332</v>
      </c>
      <c r="O390" s="18" t="s">
        <v>8</v>
      </c>
      <c r="Q390" s="4">
        <f>movies[[#This Row],[PROFIT]]/movies[[#This Row],[Budget ($)]]</f>
        <v>1.48708576</v>
      </c>
    </row>
    <row r="391" spans="1:17" x14ac:dyDescent="0.3">
      <c r="A391" s="17">
        <v>390</v>
      </c>
      <c r="B391" s="5" t="s">
        <v>504</v>
      </c>
      <c r="C391" s="8">
        <v>2007</v>
      </c>
      <c r="D391" s="5" t="s">
        <v>61</v>
      </c>
      <c r="E391" s="6">
        <v>180000000</v>
      </c>
      <c r="F391" s="10">
        <v>26125000</v>
      </c>
      <c r="G391" s="13">
        <v>70107728</v>
      </c>
      <c r="H391" s="13">
        <v>302127136</v>
      </c>
      <c r="I391" s="13">
        <v>372234864</v>
      </c>
      <c r="J391" s="13">
        <f t="shared" si="13"/>
        <v>192234864</v>
      </c>
      <c r="K391" s="16">
        <v>39421</v>
      </c>
      <c r="L391" s="5" t="s">
        <v>1190</v>
      </c>
      <c r="M391" s="5" t="s">
        <v>320</v>
      </c>
      <c r="N391" s="33">
        <f t="shared" si="12"/>
        <v>1.8833333333333333</v>
      </c>
      <c r="O391" s="18" t="s">
        <v>8</v>
      </c>
      <c r="Q391" s="4">
        <f>movies[[#This Row],[PROFIT]]/movies[[#This Row],[Budget ($)]]</f>
        <v>1.0679714666666666</v>
      </c>
    </row>
    <row r="392" spans="1:17" x14ac:dyDescent="0.3">
      <c r="A392" s="17">
        <v>391</v>
      </c>
      <c r="B392" s="5" t="s">
        <v>505</v>
      </c>
      <c r="C392" s="8">
        <v>2018</v>
      </c>
      <c r="D392" s="5" t="s">
        <v>23</v>
      </c>
      <c r="E392" s="6">
        <v>55000000</v>
      </c>
      <c r="F392" s="10">
        <v>38560195</v>
      </c>
      <c r="G392" s="13">
        <v>100407760</v>
      </c>
      <c r="H392" s="13">
        <v>271577258</v>
      </c>
      <c r="I392" s="13">
        <v>371985018</v>
      </c>
      <c r="J392" s="13">
        <f t="shared" si="13"/>
        <v>316985018</v>
      </c>
      <c r="K392" s="16">
        <v>43138</v>
      </c>
      <c r="L392" s="5" t="s">
        <v>1232</v>
      </c>
      <c r="M392" s="5" t="s">
        <v>311</v>
      </c>
      <c r="N392" s="33">
        <f t="shared" si="12"/>
        <v>1.75</v>
      </c>
      <c r="O392" s="18" t="s">
        <v>79</v>
      </c>
      <c r="Q392" s="4">
        <f>movies[[#This Row],[PROFIT]]/movies[[#This Row],[Budget ($)]]</f>
        <v>5.7633639636363636</v>
      </c>
    </row>
    <row r="393" spans="1:17" x14ac:dyDescent="0.3">
      <c r="A393" s="17">
        <v>392</v>
      </c>
      <c r="B393" s="5" t="s">
        <v>506</v>
      </c>
      <c r="C393" s="8">
        <v>2005</v>
      </c>
      <c r="D393" s="5" t="s">
        <v>21</v>
      </c>
      <c r="E393" s="6">
        <v>70000000</v>
      </c>
      <c r="F393" s="10">
        <v>43142214</v>
      </c>
      <c r="G393" s="13">
        <v>179495555</v>
      </c>
      <c r="H393" s="13">
        <v>192098655</v>
      </c>
      <c r="I393" s="13">
        <v>371594210</v>
      </c>
      <c r="J393" s="13">
        <f t="shared" si="13"/>
        <v>301594210</v>
      </c>
      <c r="K393" s="16">
        <v>38394</v>
      </c>
      <c r="L393" s="5" t="s">
        <v>1248</v>
      </c>
      <c r="M393" s="5" t="s">
        <v>26</v>
      </c>
      <c r="N393" s="33">
        <f t="shared" si="12"/>
        <v>1.9666666666666668</v>
      </c>
      <c r="O393" s="18" t="s">
        <v>8</v>
      </c>
      <c r="Q393" s="4">
        <f>movies[[#This Row],[PROFIT]]/movies[[#This Row],[Budget ($)]]</f>
        <v>4.3084887142857147</v>
      </c>
    </row>
    <row r="394" spans="1:17" x14ac:dyDescent="0.3">
      <c r="A394" s="17">
        <v>393</v>
      </c>
      <c r="B394" s="5" t="s">
        <v>507</v>
      </c>
      <c r="C394" s="8">
        <v>2009</v>
      </c>
      <c r="D394" s="5" t="s">
        <v>36</v>
      </c>
      <c r="E394" s="6">
        <v>200000000</v>
      </c>
      <c r="F394" s="10">
        <v>42558390</v>
      </c>
      <c r="G394" s="13">
        <v>125322469</v>
      </c>
      <c r="H394" s="13">
        <v>246030532</v>
      </c>
      <c r="I394" s="13">
        <v>371353001</v>
      </c>
      <c r="J394" s="13">
        <f t="shared" si="13"/>
        <v>171353001</v>
      </c>
      <c r="K394" s="16">
        <v>39953</v>
      </c>
      <c r="L394" s="5" t="s">
        <v>1172</v>
      </c>
      <c r="M394" s="5" t="s">
        <v>161</v>
      </c>
      <c r="N394" s="33">
        <f t="shared" si="12"/>
        <v>1.9166666666666665</v>
      </c>
      <c r="O394" s="18" t="s">
        <v>8</v>
      </c>
      <c r="Q394" s="4">
        <f>movies[[#This Row],[PROFIT]]/movies[[#This Row],[Budget ($)]]</f>
        <v>0.85676500499999997</v>
      </c>
    </row>
    <row r="395" spans="1:17" x14ac:dyDescent="0.3">
      <c r="A395" s="17">
        <v>394</v>
      </c>
      <c r="B395" s="5" t="s">
        <v>508</v>
      </c>
      <c r="C395" s="8">
        <v>2011</v>
      </c>
      <c r="D395" s="5" t="s">
        <v>15</v>
      </c>
      <c r="E395" s="6">
        <v>140000000</v>
      </c>
      <c r="F395" s="10">
        <v>65058524</v>
      </c>
      <c r="G395" s="13">
        <v>176654505</v>
      </c>
      <c r="H395" s="13">
        <v>193915269</v>
      </c>
      <c r="I395" s="13">
        <v>370569774</v>
      </c>
      <c r="J395" s="13">
        <f t="shared" si="13"/>
        <v>230569774</v>
      </c>
      <c r="K395" s="16">
        <v>40746</v>
      </c>
      <c r="L395" s="5" t="s">
        <v>1172</v>
      </c>
      <c r="M395" s="5" t="s">
        <v>24</v>
      </c>
      <c r="N395" s="33">
        <f t="shared" si="12"/>
        <v>2.0666666666666669</v>
      </c>
      <c r="O395" s="18" t="s">
        <v>8</v>
      </c>
      <c r="Q395" s="4">
        <f>movies[[#This Row],[PROFIT]]/movies[[#This Row],[Budget ($)]]</f>
        <v>1.6469269571428571</v>
      </c>
    </row>
    <row r="396" spans="1:17" x14ac:dyDescent="0.3">
      <c r="A396" s="17">
        <v>395</v>
      </c>
      <c r="B396" s="5" t="s">
        <v>509</v>
      </c>
      <c r="C396" s="8">
        <v>2014</v>
      </c>
      <c r="D396" s="5" t="s">
        <v>36</v>
      </c>
      <c r="E396" s="6">
        <v>178000000</v>
      </c>
      <c r="F396" s="10">
        <v>28760246</v>
      </c>
      <c r="G396" s="13">
        <v>100206256</v>
      </c>
      <c r="H396" s="13">
        <v>270335000</v>
      </c>
      <c r="I396" s="13">
        <v>370541256</v>
      </c>
      <c r="J396" s="13">
        <f t="shared" si="13"/>
        <v>192541256</v>
      </c>
      <c r="K396" s="16">
        <v>41787</v>
      </c>
      <c r="L396" s="5" t="s">
        <v>1172</v>
      </c>
      <c r="M396" s="5" t="s">
        <v>320</v>
      </c>
      <c r="N396" s="33">
        <f t="shared" si="12"/>
        <v>1.8833333333333333</v>
      </c>
      <c r="O396" s="18" t="s">
        <v>8</v>
      </c>
      <c r="Q396" s="4">
        <f>movies[[#This Row],[PROFIT]]/movies[[#This Row],[Budget ($)]]</f>
        <v>1.0816924494382023</v>
      </c>
    </row>
    <row r="397" spans="1:17" x14ac:dyDescent="0.3">
      <c r="A397" s="17">
        <v>396</v>
      </c>
      <c r="B397" s="5" t="s">
        <v>510</v>
      </c>
      <c r="C397" s="8">
        <v>1998</v>
      </c>
      <c r="D397" s="5" t="s">
        <v>6</v>
      </c>
      <c r="E397" s="6">
        <v>23000000</v>
      </c>
      <c r="F397" s="10">
        <v>13740644</v>
      </c>
      <c r="G397" s="13">
        <v>176484651</v>
      </c>
      <c r="H397" s="13">
        <v>193400000</v>
      </c>
      <c r="I397" s="13">
        <v>369884651</v>
      </c>
      <c r="J397" s="13">
        <f t="shared" si="13"/>
        <v>346884651</v>
      </c>
      <c r="K397" s="16">
        <v>35991</v>
      </c>
      <c r="L397" s="5" t="s">
        <v>1248</v>
      </c>
      <c r="M397" s="5" t="s">
        <v>102</v>
      </c>
      <c r="N397" s="33">
        <f t="shared" si="12"/>
        <v>1.9833333333333334</v>
      </c>
      <c r="O397" s="18" t="s">
        <v>79</v>
      </c>
      <c r="Q397" s="4">
        <f>movies[[#This Row],[PROFIT]]/movies[[#This Row],[Budget ($)]]</f>
        <v>15.081941347826087</v>
      </c>
    </row>
    <row r="398" spans="1:17" x14ac:dyDescent="0.3">
      <c r="A398" s="17">
        <v>397</v>
      </c>
      <c r="B398" s="5" t="s">
        <v>511</v>
      </c>
      <c r="C398" s="8">
        <v>2014</v>
      </c>
      <c r="D398" s="5" t="s">
        <v>6</v>
      </c>
      <c r="E398" s="6">
        <v>61000000</v>
      </c>
      <c r="F398" s="10">
        <v>37513109</v>
      </c>
      <c r="G398" s="13">
        <v>167767189</v>
      </c>
      <c r="H398" s="13">
        <v>201563174</v>
      </c>
      <c r="I398" s="13">
        <v>369330363</v>
      </c>
      <c r="J398" s="13">
        <f t="shared" si="13"/>
        <v>308330363</v>
      </c>
      <c r="K398" s="16">
        <v>41914</v>
      </c>
      <c r="L398" s="5" t="s">
        <v>1218</v>
      </c>
      <c r="M398" s="5" t="s">
        <v>165</v>
      </c>
      <c r="N398" s="33">
        <f t="shared" si="12"/>
        <v>2.4833333333333334</v>
      </c>
      <c r="O398" s="18" t="s">
        <v>79</v>
      </c>
      <c r="Q398" s="4">
        <f>movies[[#This Row],[PROFIT]]/movies[[#This Row],[Budget ($)]]</f>
        <v>5.0545961147540988</v>
      </c>
    </row>
    <row r="399" spans="1:17" x14ac:dyDescent="0.3">
      <c r="A399" s="17">
        <v>398</v>
      </c>
      <c r="B399" s="5" t="s">
        <v>512</v>
      </c>
      <c r="C399" s="8">
        <v>1993</v>
      </c>
      <c r="D399" s="5" t="s">
        <v>36</v>
      </c>
      <c r="E399" s="6"/>
      <c r="F399" s="10">
        <v>23758855</v>
      </c>
      <c r="G399" s="13">
        <v>183875760</v>
      </c>
      <c r="H399" s="13">
        <v>185000000</v>
      </c>
      <c r="I399" s="13">
        <v>368875760</v>
      </c>
      <c r="J399" s="13"/>
      <c r="K399" s="16">
        <v>41914</v>
      </c>
      <c r="L399" s="5" t="s">
        <v>1218</v>
      </c>
      <c r="M399" s="5" t="s">
        <v>165</v>
      </c>
      <c r="N399" s="33">
        <f t="shared" si="12"/>
        <v>2.4833333333333334</v>
      </c>
      <c r="O399" s="18" t="s">
        <v>79</v>
      </c>
      <c r="Q399" s="4" t="e">
        <f>movies[[#This Row],[PROFIT]]/movies[[#This Row],[Budget ($)]]</f>
        <v>#DIV/0!</v>
      </c>
    </row>
    <row r="400" spans="1:17" x14ac:dyDescent="0.3">
      <c r="A400" s="17">
        <v>399</v>
      </c>
      <c r="B400" s="5" t="s">
        <v>513</v>
      </c>
      <c r="C400" s="8">
        <v>2001</v>
      </c>
      <c r="D400" s="5" t="s">
        <v>23</v>
      </c>
      <c r="E400" s="6">
        <v>93000000</v>
      </c>
      <c r="F400" s="10">
        <v>50771645</v>
      </c>
      <c r="G400" s="13">
        <v>181171875</v>
      </c>
      <c r="H400" s="13">
        <v>187608934</v>
      </c>
      <c r="I400" s="13">
        <v>368780809</v>
      </c>
      <c r="J400" s="13">
        <f t="shared" si="13"/>
        <v>275780809</v>
      </c>
      <c r="K400" s="16">
        <v>37077</v>
      </c>
      <c r="L400" s="5" t="s">
        <v>1183</v>
      </c>
      <c r="M400" s="5" t="s">
        <v>255</v>
      </c>
      <c r="N400" s="33">
        <f t="shared" si="12"/>
        <v>1.5333333333333332</v>
      </c>
      <c r="O400" s="18" t="s">
        <v>8</v>
      </c>
      <c r="Q400" s="4">
        <f>movies[[#This Row],[PROFIT]]/movies[[#This Row],[Budget ($)]]</f>
        <v>2.9653850430107527</v>
      </c>
    </row>
    <row r="401" spans="1:17" x14ac:dyDescent="0.3">
      <c r="A401" s="17">
        <v>400</v>
      </c>
      <c r="B401" s="5" t="s">
        <v>514</v>
      </c>
      <c r="C401" s="8">
        <v>2002</v>
      </c>
      <c r="D401" s="5" t="s">
        <v>515</v>
      </c>
      <c r="E401" s="6">
        <v>5000000</v>
      </c>
      <c r="F401" s="10">
        <v>597362</v>
      </c>
      <c r="G401" s="13">
        <v>241438208</v>
      </c>
      <c r="H401" s="13">
        <v>127305836</v>
      </c>
      <c r="I401" s="13">
        <v>368744044</v>
      </c>
      <c r="J401" s="13">
        <f t="shared" si="13"/>
        <v>363744044</v>
      </c>
      <c r="K401" s="16">
        <v>37365</v>
      </c>
      <c r="L401" s="5" t="s">
        <v>1285</v>
      </c>
      <c r="M401" s="5" t="s">
        <v>156</v>
      </c>
      <c r="N401" s="33">
        <f t="shared" si="12"/>
        <v>1.5833333333333335</v>
      </c>
      <c r="O401" s="18" t="s">
        <v>27</v>
      </c>
      <c r="Q401" s="4">
        <f>movies[[#This Row],[PROFIT]]/movies[[#This Row],[Budget ($)]]</f>
        <v>72.748808800000006</v>
      </c>
    </row>
    <row r="402" spans="1:17" x14ac:dyDescent="0.3">
      <c r="A402" s="17">
        <v>401</v>
      </c>
      <c r="B402" s="5" t="s">
        <v>516</v>
      </c>
      <c r="C402" s="8">
        <v>2019</v>
      </c>
      <c r="D402" s="5" t="s">
        <v>36</v>
      </c>
      <c r="E402" s="6">
        <v>100000000</v>
      </c>
      <c r="F402" s="10">
        <v>53505326</v>
      </c>
      <c r="G402" s="13">
        <v>140480049</v>
      </c>
      <c r="H402" s="13">
        <v>227318962</v>
      </c>
      <c r="I402" s="13">
        <v>367799011</v>
      </c>
      <c r="J402" s="13">
        <f t="shared" si="13"/>
        <v>267799011</v>
      </c>
      <c r="K402" s="16">
        <v>43558</v>
      </c>
      <c r="L402" s="5" t="s">
        <v>1192</v>
      </c>
      <c r="M402" s="5" t="s">
        <v>174</v>
      </c>
      <c r="N402" s="33">
        <f t="shared" si="12"/>
        <v>2.2000000000000002</v>
      </c>
      <c r="O402" s="18" t="s">
        <v>8</v>
      </c>
      <c r="Q402" s="4">
        <f>movies[[#This Row],[PROFIT]]/movies[[#This Row],[Budget ($)]]</f>
        <v>2.6779901100000001</v>
      </c>
    </row>
    <row r="403" spans="1:17" x14ac:dyDescent="0.3">
      <c r="A403" s="17">
        <v>402</v>
      </c>
      <c r="B403" s="5" t="s">
        <v>517</v>
      </c>
      <c r="C403" s="8">
        <v>2018</v>
      </c>
      <c r="D403" s="5" t="s">
        <v>333</v>
      </c>
      <c r="E403" s="6">
        <v>100000000</v>
      </c>
      <c r="F403" s="10"/>
      <c r="G403" s="13">
        <v>366961907</v>
      </c>
      <c r="H403" s="13">
        <v>366961907</v>
      </c>
      <c r="I403" s="13">
        <v>367799011</v>
      </c>
      <c r="J403" s="13">
        <f t="shared" si="13"/>
        <v>267799011</v>
      </c>
      <c r="K403" s="16">
        <v>43558</v>
      </c>
      <c r="L403" s="5" t="s">
        <v>1192</v>
      </c>
      <c r="M403" s="5" t="s">
        <v>174</v>
      </c>
      <c r="N403" s="33">
        <f t="shared" si="12"/>
        <v>2.2000000000000002</v>
      </c>
      <c r="O403" s="18" t="s">
        <v>8</v>
      </c>
      <c r="Q403" s="4">
        <f>movies[[#This Row],[PROFIT]]/movies[[#This Row],[Budget ($)]]</f>
        <v>2.6779901100000001</v>
      </c>
    </row>
    <row r="404" spans="1:17" x14ac:dyDescent="0.3">
      <c r="A404" s="17">
        <v>403</v>
      </c>
      <c r="B404" s="5" t="s">
        <v>518</v>
      </c>
      <c r="C404" s="8">
        <v>1995</v>
      </c>
      <c r="D404" s="5" t="s">
        <v>6</v>
      </c>
      <c r="E404" s="6">
        <v>90000000</v>
      </c>
      <c r="F404" s="10">
        <v>22162245</v>
      </c>
      <c r="G404" s="13">
        <v>100012499</v>
      </c>
      <c r="H404" s="13">
        <v>266089167</v>
      </c>
      <c r="I404" s="13">
        <v>366101666</v>
      </c>
      <c r="J404" s="13">
        <f t="shared" si="13"/>
        <v>276101666</v>
      </c>
      <c r="K404" s="16">
        <v>34838</v>
      </c>
      <c r="L404" s="5" t="s">
        <v>1181</v>
      </c>
      <c r="M404" s="5" t="s">
        <v>45</v>
      </c>
      <c r="N404" s="33">
        <f t="shared" si="12"/>
        <v>2.1333333333333333</v>
      </c>
      <c r="O404" s="18" t="s">
        <v>79</v>
      </c>
      <c r="Q404" s="4">
        <f>movies[[#This Row],[PROFIT]]/movies[[#This Row],[Budget ($)]]</f>
        <v>3.0677962888888888</v>
      </c>
    </row>
    <row r="405" spans="1:17" x14ac:dyDescent="0.3">
      <c r="A405" s="17">
        <v>404</v>
      </c>
      <c r="B405" s="5" t="s">
        <v>519</v>
      </c>
      <c r="C405" s="8">
        <v>2018</v>
      </c>
      <c r="D405" s="5" t="s">
        <v>36</v>
      </c>
      <c r="E405" s="6">
        <v>22000000</v>
      </c>
      <c r="F405" s="10">
        <v>53807379</v>
      </c>
      <c r="G405" s="13">
        <v>117481222</v>
      </c>
      <c r="H405" s="13">
        <v>248101575</v>
      </c>
      <c r="I405" s="13">
        <v>365582797</v>
      </c>
      <c r="J405" s="13">
        <f t="shared" si="13"/>
        <v>343582797</v>
      </c>
      <c r="K405" s="16">
        <v>43348</v>
      </c>
      <c r="L405" s="5" t="s">
        <v>1307</v>
      </c>
      <c r="M405" s="5" t="s">
        <v>209</v>
      </c>
      <c r="N405" s="33">
        <f t="shared" si="12"/>
        <v>1.6</v>
      </c>
      <c r="O405" s="18" t="s">
        <v>79</v>
      </c>
      <c r="Q405" s="4">
        <f>movies[[#This Row],[PROFIT]]/movies[[#This Row],[Budget ($)]]</f>
        <v>15.617399863636363</v>
      </c>
    </row>
    <row r="406" spans="1:17" x14ac:dyDescent="0.3">
      <c r="A406" s="17">
        <v>405</v>
      </c>
      <c r="B406" s="5" t="s">
        <v>520</v>
      </c>
      <c r="C406" s="8">
        <v>2007</v>
      </c>
      <c r="D406" s="5" t="s">
        <v>6</v>
      </c>
      <c r="E406" s="6">
        <v>60000000</v>
      </c>
      <c r="F406" s="10">
        <v>44307417</v>
      </c>
      <c r="G406" s="13">
        <v>217326974</v>
      </c>
      <c r="H406" s="13">
        <v>148025572</v>
      </c>
      <c r="I406" s="13">
        <v>365352546</v>
      </c>
      <c r="J406" s="13">
        <f t="shared" si="13"/>
        <v>305352546</v>
      </c>
      <c r="K406" s="16">
        <v>39428</v>
      </c>
      <c r="L406" s="5" t="s">
        <v>1308</v>
      </c>
      <c r="M406" s="5" t="s">
        <v>255</v>
      </c>
      <c r="N406" s="33">
        <f t="shared" si="12"/>
        <v>1.5333333333333332</v>
      </c>
      <c r="O406" s="18" t="s">
        <v>27</v>
      </c>
      <c r="Q406" s="4">
        <f>movies[[#This Row],[PROFIT]]/movies[[#This Row],[Budget ($)]]</f>
        <v>5.0892090999999997</v>
      </c>
    </row>
    <row r="407" spans="1:17" x14ac:dyDescent="0.3">
      <c r="A407" s="17">
        <v>406</v>
      </c>
      <c r="B407" s="5" t="s">
        <v>521</v>
      </c>
      <c r="C407" s="8">
        <v>2020</v>
      </c>
      <c r="D407" s="5" t="s">
        <v>36</v>
      </c>
      <c r="E407" s="6"/>
      <c r="F407" s="10">
        <v>9353090</v>
      </c>
      <c r="G407" s="13">
        <v>58504105</v>
      </c>
      <c r="H407" s="13">
        <v>306800000</v>
      </c>
      <c r="I407" s="13">
        <v>365304105</v>
      </c>
      <c r="J407" s="13"/>
      <c r="K407" s="16">
        <v>39428</v>
      </c>
      <c r="L407" s="5" t="s">
        <v>1308</v>
      </c>
      <c r="M407" s="5" t="s">
        <v>255</v>
      </c>
      <c r="N407" s="33">
        <f t="shared" si="12"/>
        <v>1.5333333333333332</v>
      </c>
      <c r="O407" s="18" t="s">
        <v>27</v>
      </c>
      <c r="Q407" s="4" t="e">
        <f>movies[[#This Row],[PROFIT]]/movies[[#This Row],[Budget ($)]]</f>
        <v>#DIV/0!</v>
      </c>
    </row>
    <row r="408" spans="1:17" x14ac:dyDescent="0.3">
      <c r="A408" s="17">
        <v>407</v>
      </c>
      <c r="B408" s="5" t="s">
        <v>522</v>
      </c>
      <c r="C408" s="8">
        <v>1999</v>
      </c>
      <c r="D408" s="5" t="s">
        <v>23</v>
      </c>
      <c r="E408" s="6">
        <v>42000000</v>
      </c>
      <c r="F408" s="10">
        <v>21811180</v>
      </c>
      <c r="G408" s="13">
        <v>116089678</v>
      </c>
      <c r="H408" s="13">
        <v>247800000</v>
      </c>
      <c r="I408" s="13">
        <v>363889678</v>
      </c>
      <c r="J408" s="13">
        <f t="shared" si="13"/>
        <v>321889678</v>
      </c>
      <c r="K408" s="16">
        <v>36308</v>
      </c>
      <c r="L408" s="5" t="s">
        <v>1285</v>
      </c>
      <c r="M408" s="5" t="s">
        <v>24</v>
      </c>
      <c r="N408" s="33">
        <f t="shared" si="12"/>
        <v>2.0666666666666669</v>
      </c>
      <c r="O408" s="18" t="s">
        <v>8</v>
      </c>
      <c r="Q408" s="4">
        <f>movies[[#This Row],[PROFIT]]/movies[[#This Row],[Budget ($)]]</f>
        <v>7.6640399523809526</v>
      </c>
    </row>
    <row r="409" spans="1:17" x14ac:dyDescent="0.3">
      <c r="A409" s="17">
        <v>408</v>
      </c>
      <c r="B409" s="5" t="s">
        <v>523</v>
      </c>
      <c r="C409" s="8">
        <v>1998</v>
      </c>
      <c r="D409" s="5" t="s">
        <v>10</v>
      </c>
      <c r="E409" s="6">
        <v>120000000</v>
      </c>
      <c r="F409" s="10">
        <v>291121</v>
      </c>
      <c r="G409" s="13">
        <v>162798565</v>
      </c>
      <c r="H409" s="13">
        <v>200460294</v>
      </c>
      <c r="I409" s="13">
        <v>363258859</v>
      </c>
      <c r="J409" s="13">
        <f t="shared" si="13"/>
        <v>243258859</v>
      </c>
      <c r="K409" s="16">
        <v>36119</v>
      </c>
      <c r="L409" s="5" t="s">
        <v>1196</v>
      </c>
      <c r="M409" s="5" t="s">
        <v>156</v>
      </c>
      <c r="N409" s="33">
        <f t="shared" si="12"/>
        <v>1.5833333333333335</v>
      </c>
      <c r="O409" s="18" t="s">
        <v>333</v>
      </c>
      <c r="Q409" s="4">
        <f>movies[[#This Row],[PROFIT]]/movies[[#This Row],[Budget ($)]]</f>
        <v>2.0271571583333334</v>
      </c>
    </row>
    <row r="410" spans="1:17" x14ac:dyDescent="0.3">
      <c r="A410" s="17">
        <v>409</v>
      </c>
      <c r="B410" s="5" t="s">
        <v>524</v>
      </c>
      <c r="C410" s="8">
        <v>2014</v>
      </c>
      <c r="D410" s="5" t="s">
        <v>6</v>
      </c>
      <c r="E410" s="6">
        <v>127000000</v>
      </c>
      <c r="F410" s="10">
        <v>17100520</v>
      </c>
      <c r="G410" s="13">
        <v>113746621</v>
      </c>
      <c r="H410" s="13">
        <v>249458014</v>
      </c>
      <c r="I410" s="13">
        <v>363204635</v>
      </c>
      <c r="J410" s="13">
        <f t="shared" si="13"/>
        <v>236204635</v>
      </c>
      <c r="K410" s="16">
        <v>41990</v>
      </c>
      <c r="L410" s="5" t="s">
        <v>1288</v>
      </c>
      <c r="M410" s="5" t="s">
        <v>105</v>
      </c>
      <c r="N410" s="33">
        <f t="shared" si="12"/>
        <v>1.6333333333333333</v>
      </c>
      <c r="O410" s="18" t="s">
        <v>27</v>
      </c>
      <c r="Q410" s="4">
        <f>movies[[#This Row],[PROFIT]]/movies[[#This Row],[Budget ($)]]</f>
        <v>1.8598790157480316</v>
      </c>
    </row>
    <row r="411" spans="1:17" x14ac:dyDescent="0.3">
      <c r="A411" s="17">
        <v>410</v>
      </c>
      <c r="B411" s="5" t="s">
        <v>525</v>
      </c>
      <c r="C411" s="8">
        <v>2004</v>
      </c>
      <c r="D411" s="5" t="s">
        <v>36</v>
      </c>
      <c r="E411" s="6">
        <v>110000000</v>
      </c>
      <c r="F411" s="10">
        <v>39153380</v>
      </c>
      <c r="G411" s="13">
        <v>125544280</v>
      </c>
      <c r="H411" s="13">
        <v>237200000</v>
      </c>
      <c r="I411" s="13">
        <v>362744280</v>
      </c>
      <c r="J411" s="13">
        <f t="shared" si="13"/>
        <v>252744280</v>
      </c>
      <c r="K411" s="16">
        <v>38330</v>
      </c>
      <c r="L411" s="5" t="s">
        <v>1268</v>
      </c>
      <c r="M411" s="5" t="s">
        <v>290</v>
      </c>
      <c r="N411" s="33">
        <f t="shared" si="12"/>
        <v>2.0833333333333335</v>
      </c>
      <c r="O411" s="18" t="s">
        <v>8</v>
      </c>
      <c r="Q411" s="4">
        <f>movies[[#This Row],[PROFIT]]/movies[[#This Row],[Budget ($)]]</f>
        <v>2.2976752727272727</v>
      </c>
    </row>
    <row r="412" spans="1:17" x14ac:dyDescent="0.3">
      <c r="A412" s="17">
        <v>411</v>
      </c>
      <c r="B412" s="5" t="s">
        <v>526</v>
      </c>
      <c r="C412" s="8">
        <v>2001</v>
      </c>
      <c r="D412" s="5" t="s">
        <v>6</v>
      </c>
      <c r="E412" s="6">
        <v>100000000</v>
      </c>
      <c r="F412" s="10">
        <v>68532960</v>
      </c>
      <c r="G412" s="13">
        <v>180011740</v>
      </c>
      <c r="H412" s="13">
        <v>182200000</v>
      </c>
      <c r="I412" s="13">
        <v>362211740</v>
      </c>
      <c r="J412" s="13">
        <f t="shared" si="13"/>
        <v>262211740</v>
      </c>
      <c r="K412" s="16">
        <v>37099</v>
      </c>
      <c r="L412" s="5" t="s">
        <v>1183</v>
      </c>
      <c r="M412" s="5" t="s">
        <v>353</v>
      </c>
      <c r="N412" s="33">
        <v>2</v>
      </c>
      <c r="O412" s="18" t="s">
        <v>8</v>
      </c>
      <c r="Q412" s="4">
        <f>movies[[#This Row],[PROFIT]]/movies[[#This Row],[Budget ($)]]</f>
        <v>2.6221174</v>
      </c>
    </row>
    <row r="413" spans="1:17" x14ac:dyDescent="0.3">
      <c r="A413" s="17">
        <v>412</v>
      </c>
      <c r="B413" s="5" t="s">
        <v>527</v>
      </c>
      <c r="C413" s="8">
        <v>2013</v>
      </c>
      <c r="D413" s="5" t="s">
        <v>36</v>
      </c>
      <c r="E413" s="6">
        <v>103000000</v>
      </c>
      <c r="F413" s="10">
        <v>41671198</v>
      </c>
      <c r="G413" s="13">
        <v>112200072</v>
      </c>
      <c r="H413" s="13">
        <v>249800000</v>
      </c>
      <c r="I413" s="13">
        <v>362000072</v>
      </c>
      <c r="J413" s="13">
        <f t="shared" si="13"/>
        <v>259000072</v>
      </c>
      <c r="K413" s="16">
        <v>41417</v>
      </c>
      <c r="L413" s="5" t="s">
        <v>1309</v>
      </c>
      <c r="M413" s="5" t="s">
        <v>81</v>
      </c>
      <c r="N413" s="33">
        <f t="shared" si="12"/>
        <v>1.6666666666666665</v>
      </c>
      <c r="O413" s="18" t="s">
        <v>79</v>
      </c>
      <c r="Q413" s="4">
        <f>movies[[#This Row],[PROFIT]]/movies[[#This Row],[Budget ($)]]</f>
        <v>2.5145638058252429</v>
      </c>
    </row>
    <row r="414" spans="1:17" x14ac:dyDescent="0.3">
      <c r="A414" s="17">
        <v>413</v>
      </c>
      <c r="B414" s="5" t="s">
        <v>528</v>
      </c>
      <c r="C414" s="8">
        <v>1999</v>
      </c>
      <c r="D414" s="5" t="s">
        <v>190</v>
      </c>
      <c r="E414" s="6">
        <v>135000000</v>
      </c>
      <c r="F414" s="10">
        <v>35519007</v>
      </c>
      <c r="G414" s="13">
        <v>126943684</v>
      </c>
      <c r="H414" s="13">
        <v>234888716</v>
      </c>
      <c r="I414" s="13">
        <v>361832400</v>
      </c>
      <c r="J414" s="13">
        <f t="shared" si="13"/>
        <v>226832400</v>
      </c>
      <c r="K414" s="16">
        <v>36483</v>
      </c>
      <c r="L414" s="5" t="s">
        <v>1181</v>
      </c>
      <c r="M414" s="5" t="s">
        <v>45</v>
      </c>
      <c r="N414" s="33">
        <f t="shared" si="12"/>
        <v>2.1333333333333333</v>
      </c>
      <c r="O414" s="18" t="s">
        <v>8</v>
      </c>
      <c r="Q414" s="4">
        <f>movies[[#This Row],[PROFIT]]/movies[[#This Row],[Budget ($)]]</f>
        <v>1.68024</v>
      </c>
    </row>
    <row r="415" spans="1:17" x14ac:dyDescent="0.3">
      <c r="A415" s="17">
        <v>414</v>
      </c>
      <c r="B415" s="5" t="s">
        <v>529</v>
      </c>
      <c r="C415" s="8">
        <v>2018</v>
      </c>
      <c r="D415" s="5" t="s">
        <v>151</v>
      </c>
      <c r="E415" s="6"/>
      <c r="F415" s="10">
        <v>341834</v>
      </c>
      <c r="G415" s="13">
        <v>706153</v>
      </c>
      <c r="H415" s="13">
        <v>360976465</v>
      </c>
      <c r="I415" s="13">
        <v>361682618</v>
      </c>
      <c r="J415" s="13"/>
      <c r="K415" s="16">
        <v>36483</v>
      </c>
      <c r="L415" s="5" t="s">
        <v>1181</v>
      </c>
      <c r="M415" s="5" t="s">
        <v>45</v>
      </c>
      <c r="N415" s="33">
        <f t="shared" si="12"/>
        <v>2.1333333333333333</v>
      </c>
      <c r="O415" s="18" t="s">
        <v>8</v>
      </c>
      <c r="Q415" s="4" t="e">
        <f>movies[[#This Row],[PROFIT]]/movies[[#This Row],[Budget ($)]]</f>
        <v>#DIV/0!</v>
      </c>
    </row>
    <row r="416" spans="1:17" x14ac:dyDescent="0.3">
      <c r="A416" s="17">
        <v>415</v>
      </c>
      <c r="B416" s="5" t="s">
        <v>530</v>
      </c>
      <c r="C416" s="8">
        <v>2009</v>
      </c>
      <c r="D416" s="5" t="s">
        <v>23</v>
      </c>
      <c r="E416" s="6">
        <v>85000000</v>
      </c>
      <c r="F416" s="10">
        <v>70950500</v>
      </c>
      <c r="G416" s="13">
        <v>155064265</v>
      </c>
      <c r="H416" s="13">
        <v>205302605</v>
      </c>
      <c r="I416" s="13">
        <v>360366870</v>
      </c>
      <c r="J416" s="13">
        <f t="shared" si="13"/>
        <v>275366870</v>
      </c>
      <c r="K416" s="16">
        <v>39905</v>
      </c>
      <c r="L416" s="5" t="s">
        <v>1175</v>
      </c>
      <c r="M416" s="5" t="s">
        <v>240</v>
      </c>
      <c r="N416" s="33">
        <f t="shared" si="12"/>
        <v>1.7833333333333332</v>
      </c>
      <c r="O416" s="18" t="s">
        <v>8</v>
      </c>
      <c r="Q416" s="4">
        <f>movies[[#This Row],[PROFIT]]/movies[[#This Row],[Budget ($)]]</f>
        <v>3.2396102352941178</v>
      </c>
    </row>
    <row r="417" spans="1:17" x14ac:dyDescent="0.3">
      <c r="A417" s="17">
        <v>416</v>
      </c>
      <c r="B417" s="5" t="s">
        <v>531</v>
      </c>
      <c r="C417" s="8">
        <v>2014</v>
      </c>
      <c r="D417" s="5" t="s">
        <v>15</v>
      </c>
      <c r="E417" s="6">
        <v>125000000</v>
      </c>
      <c r="F417" s="10">
        <v>43720472</v>
      </c>
      <c r="G417" s="13">
        <v>101200044</v>
      </c>
      <c r="H417" s="13">
        <v>258000000</v>
      </c>
      <c r="I417" s="13">
        <v>359200044</v>
      </c>
      <c r="J417" s="13">
        <f t="shared" si="13"/>
        <v>234200044</v>
      </c>
      <c r="K417" s="16">
        <v>41718</v>
      </c>
      <c r="L417" s="5" t="s">
        <v>1252</v>
      </c>
      <c r="M417" s="5" t="s">
        <v>18</v>
      </c>
      <c r="N417" s="33">
        <f t="shared" si="12"/>
        <v>2.2999999999999998</v>
      </c>
      <c r="O417" s="18" t="s">
        <v>8</v>
      </c>
      <c r="Q417" s="4">
        <f>movies[[#This Row],[PROFIT]]/movies[[#This Row],[Budget ($)]]</f>
        <v>1.873600352</v>
      </c>
    </row>
    <row r="418" spans="1:17" x14ac:dyDescent="0.3">
      <c r="A418" s="17">
        <v>417</v>
      </c>
      <c r="B418" s="5" t="s">
        <v>532</v>
      </c>
      <c r="C418" s="8">
        <v>2010</v>
      </c>
      <c r="D418" s="5" t="s">
        <v>21</v>
      </c>
      <c r="E418" s="6">
        <v>40000000</v>
      </c>
      <c r="F418" s="10">
        <v>55665805</v>
      </c>
      <c r="G418" s="13">
        <v>176591618</v>
      </c>
      <c r="H418" s="13">
        <v>182534404</v>
      </c>
      <c r="I418" s="13">
        <v>359126022</v>
      </c>
      <c r="J418" s="13">
        <f t="shared" si="13"/>
        <v>319126022</v>
      </c>
      <c r="K418" s="16">
        <v>40339</v>
      </c>
      <c r="L418" s="5" t="s">
        <v>1310</v>
      </c>
      <c r="M418" s="5" t="s">
        <v>149</v>
      </c>
      <c r="N418" s="33">
        <f t="shared" si="12"/>
        <v>2.3333333333333335</v>
      </c>
      <c r="O418" s="18" t="s">
        <v>27</v>
      </c>
      <c r="Q418" s="4">
        <f>movies[[#This Row],[PROFIT]]/movies[[#This Row],[Budget ($)]]</f>
        <v>7.9781505499999996</v>
      </c>
    </row>
    <row r="419" spans="1:17" x14ac:dyDescent="0.3">
      <c r="A419" s="17">
        <v>418</v>
      </c>
      <c r="B419" s="5" t="s">
        <v>533</v>
      </c>
      <c r="C419" s="8">
        <v>1992</v>
      </c>
      <c r="D419" s="5" t="s">
        <v>6</v>
      </c>
      <c r="E419" s="6"/>
      <c r="F419" s="10">
        <v>31126882</v>
      </c>
      <c r="G419" s="13">
        <v>173585516</v>
      </c>
      <c r="H419" s="13">
        <v>185409334</v>
      </c>
      <c r="I419" s="13">
        <v>358994850</v>
      </c>
      <c r="J419" s="13"/>
      <c r="K419" s="16">
        <v>40339</v>
      </c>
      <c r="L419" s="5" t="s">
        <v>1310</v>
      </c>
      <c r="M419" s="5" t="s">
        <v>149</v>
      </c>
      <c r="N419" s="33">
        <f t="shared" si="12"/>
        <v>2.3333333333333335</v>
      </c>
      <c r="O419" s="18" t="s">
        <v>27</v>
      </c>
      <c r="Q419" s="4" t="e">
        <f>movies[[#This Row],[PROFIT]]/movies[[#This Row],[Budget ($)]]</f>
        <v>#DIV/0!</v>
      </c>
    </row>
    <row r="420" spans="1:17" x14ac:dyDescent="0.3">
      <c r="A420" s="17">
        <v>419</v>
      </c>
      <c r="B420" s="5" t="s">
        <v>534</v>
      </c>
      <c r="C420" s="8">
        <v>2012</v>
      </c>
      <c r="D420" s="5" t="s">
        <v>21</v>
      </c>
      <c r="E420" s="6">
        <v>85000000</v>
      </c>
      <c r="F420" s="10">
        <v>42522194</v>
      </c>
      <c r="G420" s="13">
        <v>148313048</v>
      </c>
      <c r="H420" s="13">
        <v>210062555</v>
      </c>
      <c r="I420" s="13">
        <v>358375603</v>
      </c>
      <c r="J420" s="13">
        <f t="shared" si="13"/>
        <v>273375603</v>
      </c>
      <c r="K420" s="16">
        <v>41172</v>
      </c>
      <c r="L420" s="5" t="s">
        <v>1311</v>
      </c>
      <c r="M420" s="5" t="s">
        <v>56</v>
      </c>
      <c r="N420" s="33">
        <f t="shared" si="12"/>
        <v>1.5166666666666666</v>
      </c>
      <c r="O420" s="18" t="s">
        <v>27</v>
      </c>
      <c r="Q420" s="4">
        <f>movies[[#This Row],[PROFIT]]/movies[[#This Row],[Budget ($)]]</f>
        <v>3.2161835647058825</v>
      </c>
    </row>
    <row r="421" spans="1:17" x14ac:dyDescent="0.3">
      <c r="A421" s="17">
        <v>420</v>
      </c>
      <c r="B421" s="5" t="s">
        <v>535</v>
      </c>
      <c r="C421" s="8">
        <v>2002</v>
      </c>
      <c r="D421" s="5" t="s">
        <v>6</v>
      </c>
      <c r="E421" s="6">
        <v>102000000</v>
      </c>
      <c r="F421" s="10">
        <v>35677125</v>
      </c>
      <c r="G421" s="13">
        <v>132072926</v>
      </c>
      <c r="H421" s="13">
        <v>226300000</v>
      </c>
      <c r="I421" s="13">
        <v>358372926</v>
      </c>
      <c r="J421" s="13">
        <f t="shared" si="13"/>
        <v>256372926</v>
      </c>
      <c r="K421" s="16">
        <v>37427</v>
      </c>
      <c r="L421" s="5" t="s">
        <v>1312</v>
      </c>
      <c r="M421" s="5" t="s">
        <v>171</v>
      </c>
      <c r="N421" s="33">
        <f t="shared" si="12"/>
        <v>2.4166666666666665</v>
      </c>
      <c r="O421" s="18" t="s">
        <v>8</v>
      </c>
      <c r="Q421" s="4">
        <f>movies[[#This Row],[PROFIT]]/movies[[#This Row],[Budget ($)]]</f>
        <v>2.5134600588235294</v>
      </c>
    </row>
    <row r="422" spans="1:17" x14ac:dyDescent="0.3">
      <c r="A422" s="17">
        <v>421</v>
      </c>
      <c r="B422" s="5" t="s">
        <v>536</v>
      </c>
      <c r="C422" s="8">
        <v>1986</v>
      </c>
      <c r="D422" s="5" t="s">
        <v>15</v>
      </c>
      <c r="E422" s="6"/>
      <c r="F422" s="10">
        <v>8193052</v>
      </c>
      <c r="G422" s="13">
        <v>180258178</v>
      </c>
      <c r="H422" s="13">
        <v>177030000</v>
      </c>
      <c r="I422" s="13">
        <v>357288178</v>
      </c>
      <c r="J422" s="13"/>
      <c r="K422" s="16">
        <v>37427</v>
      </c>
      <c r="L422" s="5" t="s">
        <v>1312</v>
      </c>
      <c r="M422" s="5" t="s">
        <v>171</v>
      </c>
      <c r="N422" s="33">
        <f t="shared" si="12"/>
        <v>2.4166666666666665</v>
      </c>
      <c r="O422" s="18" t="s">
        <v>8</v>
      </c>
      <c r="Q422" s="4" t="e">
        <f>movies[[#This Row],[PROFIT]]/movies[[#This Row],[Budget ($)]]</f>
        <v>#DIV/0!</v>
      </c>
    </row>
    <row r="423" spans="1:17" x14ac:dyDescent="0.3">
      <c r="A423" s="17">
        <v>422</v>
      </c>
      <c r="B423" s="5" t="s">
        <v>537</v>
      </c>
      <c r="C423" s="8">
        <v>2001</v>
      </c>
      <c r="D423" s="5" t="s">
        <v>10</v>
      </c>
      <c r="E423" s="6"/>
      <c r="F423" s="10">
        <v>449839</v>
      </c>
      <c r="G423" s="13">
        <v>15205725</v>
      </c>
      <c r="H423" s="13">
        <v>342071675</v>
      </c>
      <c r="I423" s="13">
        <v>357277400</v>
      </c>
      <c r="J423" s="13"/>
      <c r="K423" s="16">
        <v>37427</v>
      </c>
      <c r="L423" s="5" t="s">
        <v>1312</v>
      </c>
      <c r="M423" s="5" t="s">
        <v>171</v>
      </c>
      <c r="N423" s="33">
        <f t="shared" si="12"/>
        <v>2.4166666666666665</v>
      </c>
      <c r="O423" s="18" t="s">
        <v>8</v>
      </c>
      <c r="Q423" s="4" t="e">
        <f>movies[[#This Row],[PROFIT]]/movies[[#This Row],[Budget ($)]]</f>
        <v>#DIV/0!</v>
      </c>
    </row>
    <row r="424" spans="1:17" x14ac:dyDescent="0.3">
      <c r="A424" s="17">
        <v>423</v>
      </c>
      <c r="B424" s="5" t="s">
        <v>538</v>
      </c>
      <c r="C424" s="8">
        <v>2016</v>
      </c>
      <c r="D424" s="5" t="s">
        <v>36</v>
      </c>
      <c r="E424" s="6">
        <v>180000000</v>
      </c>
      <c r="F424" s="10">
        <v>38527856</v>
      </c>
      <c r="G424" s="13">
        <v>126643061</v>
      </c>
      <c r="H424" s="13">
        <v>230057296</v>
      </c>
      <c r="I424" s="13">
        <v>356700357</v>
      </c>
      <c r="J424" s="13">
        <f t="shared" si="13"/>
        <v>176700357</v>
      </c>
      <c r="K424" s="16">
        <v>42550</v>
      </c>
      <c r="L424" s="5" t="s">
        <v>1313</v>
      </c>
      <c r="M424" s="5" t="s">
        <v>390</v>
      </c>
      <c r="N424" s="33">
        <f t="shared" si="12"/>
        <v>1.8333333333333335</v>
      </c>
      <c r="O424" s="18" t="s">
        <v>8</v>
      </c>
      <c r="Q424" s="4">
        <f>movies[[#This Row],[PROFIT]]/movies[[#This Row],[Budget ($)]]</f>
        <v>0.98166865000000003</v>
      </c>
    </row>
    <row r="425" spans="1:17" x14ac:dyDescent="0.3">
      <c r="A425" s="17">
        <v>424</v>
      </c>
      <c r="B425" s="5" t="s">
        <v>539</v>
      </c>
      <c r="C425" s="8">
        <v>1999</v>
      </c>
      <c r="D425" s="5" t="s">
        <v>122</v>
      </c>
      <c r="E425" s="6">
        <v>15000000</v>
      </c>
      <c r="F425" s="10">
        <v>861531</v>
      </c>
      <c r="G425" s="13">
        <v>130096601</v>
      </c>
      <c r="H425" s="13">
        <v>226200000</v>
      </c>
      <c r="I425" s="13">
        <v>356296601</v>
      </c>
      <c r="J425" s="13">
        <f t="shared" si="13"/>
        <v>341296601</v>
      </c>
      <c r="K425" s="16">
        <v>36418</v>
      </c>
      <c r="L425" s="5" t="s">
        <v>1226</v>
      </c>
      <c r="M425" s="5" t="s">
        <v>78</v>
      </c>
      <c r="N425" s="33">
        <f t="shared" si="12"/>
        <v>2.0333333333333332</v>
      </c>
      <c r="O425" s="18" t="s">
        <v>79</v>
      </c>
      <c r="Q425" s="4">
        <f>movies[[#This Row],[PROFIT]]/movies[[#This Row],[Budget ($)]]</f>
        <v>22.753106733333333</v>
      </c>
    </row>
    <row r="426" spans="1:17" x14ac:dyDescent="0.3">
      <c r="A426" s="17">
        <v>425</v>
      </c>
      <c r="B426" s="5" t="s">
        <v>540</v>
      </c>
      <c r="C426" s="8">
        <v>1995</v>
      </c>
      <c r="D426" s="5" t="s">
        <v>23</v>
      </c>
      <c r="E426" s="6"/>
      <c r="F426" s="10">
        <v>25353380</v>
      </c>
      <c r="G426" s="13">
        <v>173837933</v>
      </c>
      <c r="H426" s="13">
        <v>181077570</v>
      </c>
      <c r="I426" s="13">
        <v>355237933</v>
      </c>
      <c r="J426" s="13"/>
      <c r="K426" s="16">
        <v>36418</v>
      </c>
      <c r="L426" s="5" t="s">
        <v>1226</v>
      </c>
      <c r="M426" s="5" t="s">
        <v>78</v>
      </c>
      <c r="N426" s="33">
        <f t="shared" si="12"/>
        <v>2.0333333333333332</v>
      </c>
      <c r="O426" s="18" t="s">
        <v>79</v>
      </c>
      <c r="Q426" s="4" t="e">
        <f>movies[[#This Row],[PROFIT]]/movies[[#This Row],[Budget ($)]]</f>
        <v>#DIV/0!</v>
      </c>
    </row>
    <row r="427" spans="1:17" x14ac:dyDescent="0.3">
      <c r="A427" s="17">
        <v>426</v>
      </c>
      <c r="B427" s="5" t="s">
        <v>541</v>
      </c>
      <c r="C427" s="8">
        <v>1988</v>
      </c>
      <c r="D427" s="5" t="s">
        <v>190</v>
      </c>
      <c r="E427" s="6">
        <v>25000000</v>
      </c>
      <c r="F427" s="10">
        <v>7005719</v>
      </c>
      <c r="G427" s="13">
        <v>172825435</v>
      </c>
      <c r="H427" s="13">
        <v>182000000</v>
      </c>
      <c r="I427" s="13">
        <v>354825435</v>
      </c>
      <c r="J427" s="13">
        <f t="shared" si="13"/>
        <v>329825435</v>
      </c>
      <c r="K427" s="16">
        <v>32493</v>
      </c>
      <c r="L427" s="5" t="s">
        <v>1226</v>
      </c>
      <c r="M427" s="5" t="s">
        <v>87</v>
      </c>
      <c r="N427" s="33">
        <f t="shared" si="12"/>
        <v>2.2166666666666668</v>
      </c>
      <c r="O427" s="18" t="s">
        <v>333</v>
      </c>
      <c r="Q427" s="4">
        <f>movies[[#This Row],[PROFIT]]/movies[[#This Row],[Budget ($)]]</f>
        <v>13.1930174</v>
      </c>
    </row>
    <row r="428" spans="1:17" x14ac:dyDescent="0.3">
      <c r="A428" s="17">
        <v>427</v>
      </c>
      <c r="B428" s="5" t="s">
        <v>542</v>
      </c>
      <c r="C428" s="8">
        <v>2013</v>
      </c>
      <c r="D428" s="5" t="s">
        <v>36</v>
      </c>
      <c r="E428" s="6">
        <v>105000000</v>
      </c>
      <c r="F428" s="10">
        <v>50085185</v>
      </c>
      <c r="G428" s="13">
        <v>144857996</v>
      </c>
      <c r="H428" s="13">
        <v>208801855</v>
      </c>
      <c r="I428" s="13">
        <v>353659851</v>
      </c>
      <c r="J428" s="13">
        <f t="shared" si="13"/>
        <v>248659851</v>
      </c>
      <c r="K428" s="16">
        <v>41404</v>
      </c>
      <c r="L428" s="5" t="s">
        <v>1171</v>
      </c>
      <c r="M428" s="5" t="s">
        <v>29</v>
      </c>
      <c r="N428" s="33">
        <f t="shared" si="12"/>
        <v>2.3833333333333333</v>
      </c>
      <c r="O428" s="18" t="s">
        <v>8</v>
      </c>
      <c r="Q428" s="4">
        <f>movies[[#This Row],[PROFIT]]/movies[[#This Row],[Budget ($)]]</f>
        <v>2.3681890571428572</v>
      </c>
    </row>
    <row r="429" spans="1:17" x14ac:dyDescent="0.3">
      <c r="A429" s="17">
        <v>428</v>
      </c>
      <c r="B429" s="5" t="s">
        <v>543</v>
      </c>
      <c r="C429" s="8">
        <v>2019</v>
      </c>
      <c r="D429" s="5" t="s">
        <v>10</v>
      </c>
      <c r="E429" s="6">
        <v>170000000</v>
      </c>
      <c r="F429" s="10">
        <v>45990748</v>
      </c>
      <c r="G429" s="13">
        <v>114766307</v>
      </c>
      <c r="H429" s="13">
        <v>238518314</v>
      </c>
      <c r="I429" s="13">
        <v>353284621</v>
      </c>
      <c r="J429" s="13">
        <f t="shared" si="13"/>
        <v>183284621</v>
      </c>
      <c r="K429" s="16">
        <v>43551</v>
      </c>
      <c r="L429" s="5" t="s">
        <v>1190</v>
      </c>
      <c r="M429" s="5" t="s">
        <v>158</v>
      </c>
      <c r="N429" s="33">
        <f t="shared" si="12"/>
        <v>1.8666666666666667</v>
      </c>
      <c r="O429" s="18" t="s">
        <v>27</v>
      </c>
      <c r="Q429" s="4">
        <f>movies[[#This Row],[PROFIT]]/movies[[#This Row],[Budget ($)]]</f>
        <v>1.0781448294117648</v>
      </c>
    </row>
    <row r="430" spans="1:17" x14ac:dyDescent="0.3">
      <c r="A430" s="17">
        <v>429</v>
      </c>
      <c r="B430" s="5" t="s">
        <v>544</v>
      </c>
      <c r="C430" s="8">
        <v>2004</v>
      </c>
      <c r="D430" s="5" t="s">
        <v>6</v>
      </c>
      <c r="E430" s="6">
        <v>120000000</v>
      </c>
      <c r="F430" s="10">
        <v>52179887</v>
      </c>
      <c r="G430" s="13">
        <v>144801023</v>
      </c>
      <c r="H430" s="13">
        <v>208332875</v>
      </c>
      <c r="I430" s="13">
        <v>353133898</v>
      </c>
      <c r="J430" s="13">
        <f t="shared" si="13"/>
        <v>233133898</v>
      </c>
      <c r="K430" s="16">
        <v>38183</v>
      </c>
      <c r="L430" s="5" t="s">
        <v>1314</v>
      </c>
      <c r="M430" s="5" t="s">
        <v>161</v>
      </c>
      <c r="N430" s="33">
        <f t="shared" si="12"/>
        <v>1.9166666666666665</v>
      </c>
      <c r="O430" s="18" t="s">
        <v>8</v>
      </c>
      <c r="Q430" s="4">
        <f>movies[[#This Row],[PROFIT]]/movies[[#This Row],[Budget ($)]]</f>
        <v>1.9427824833333334</v>
      </c>
    </row>
    <row r="431" spans="1:17" x14ac:dyDescent="0.3">
      <c r="A431" s="17">
        <v>430</v>
      </c>
      <c r="B431" s="5" t="s">
        <v>545</v>
      </c>
      <c r="C431" s="8">
        <v>1992</v>
      </c>
      <c r="D431" s="5" t="s">
        <v>336</v>
      </c>
      <c r="E431" s="6">
        <v>49000000</v>
      </c>
      <c r="F431" s="10">
        <v>15129385</v>
      </c>
      <c r="G431" s="13">
        <v>117727224</v>
      </c>
      <c r="H431" s="13">
        <v>235200000</v>
      </c>
      <c r="I431" s="13">
        <v>352927224</v>
      </c>
      <c r="J431" s="13">
        <f t="shared" si="13"/>
        <v>303927224</v>
      </c>
      <c r="K431" s="16">
        <v>33683</v>
      </c>
      <c r="L431" s="5" t="s">
        <v>1218</v>
      </c>
      <c r="M431" s="5" t="s">
        <v>71</v>
      </c>
      <c r="N431" s="33">
        <f t="shared" si="12"/>
        <v>2.1166666666666667</v>
      </c>
      <c r="O431" s="18" t="s">
        <v>79</v>
      </c>
      <c r="Q431" s="4">
        <f>movies[[#This Row],[PROFIT]]/movies[[#This Row],[Budget ($)]]</f>
        <v>6.2025964081632656</v>
      </c>
    </row>
    <row r="432" spans="1:17" x14ac:dyDescent="0.3">
      <c r="A432" s="17">
        <v>431</v>
      </c>
      <c r="B432" s="5" t="s">
        <v>546</v>
      </c>
      <c r="C432" s="8">
        <v>2017</v>
      </c>
      <c r="D432" s="5" t="s">
        <v>6</v>
      </c>
      <c r="E432" s="6">
        <v>55000000</v>
      </c>
      <c r="F432" s="10">
        <v>28681472</v>
      </c>
      <c r="G432" s="13">
        <v>102826543</v>
      </c>
      <c r="H432" s="13">
        <v>249967538</v>
      </c>
      <c r="I432" s="13">
        <v>352794081</v>
      </c>
      <c r="J432" s="13">
        <f t="shared" si="13"/>
        <v>297794081</v>
      </c>
      <c r="K432" s="16">
        <v>43042</v>
      </c>
      <c r="L432" s="5" t="s">
        <v>1315</v>
      </c>
      <c r="M432" s="5" t="s">
        <v>372</v>
      </c>
      <c r="N432" s="33">
        <f t="shared" si="12"/>
        <v>1.9</v>
      </c>
      <c r="O432" s="18" t="s">
        <v>8</v>
      </c>
      <c r="Q432" s="4">
        <f>movies[[#This Row],[PROFIT]]/movies[[#This Row],[Budget ($)]]</f>
        <v>5.4144378363636365</v>
      </c>
    </row>
    <row r="433" spans="1:17" x14ac:dyDescent="0.3">
      <c r="A433" s="17">
        <v>432</v>
      </c>
      <c r="B433" s="5" t="s">
        <v>547</v>
      </c>
      <c r="C433" s="8">
        <v>2011</v>
      </c>
      <c r="D433" s="5" t="s">
        <v>6</v>
      </c>
      <c r="E433" s="6">
        <v>160000000</v>
      </c>
      <c r="F433" s="10">
        <v>55101604</v>
      </c>
      <c r="G433" s="13">
        <v>146408305</v>
      </c>
      <c r="H433" s="13">
        <v>206208385</v>
      </c>
      <c r="I433" s="13">
        <v>352616690</v>
      </c>
      <c r="J433" s="13">
        <f t="shared" si="13"/>
        <v>192616690</v>
      </c>
      <c r="K433" s="16">
        <v>40695</v>
      </c>
      <c r="L433" s="5" t="s">
        <v>1174</v>
      </c>
      <c r="M433" s="5" t="s">
        <v>236</v>
      </c>
      <c r="N433" s="33">
        <f t="shared" si="12"/>
        <v>2.1833333333333331</v>
      </c>
      <c r="O433" s="18" t="s">
        <v>8</v>
      </c>
      <c r="Q433" s="4">
        <f>movies[[#This Row],[PROFIT]]/movies[[#This Row],[Budget ($)]]</f>
        <v>1.2038543125000001</v>
      </c>
    </row>
    <row r="434" spans="1:17" x14ac:dyDescent="0.3">
      <c r="A434" s="17">
        <v>433</v>
      </c>
      <c r="B434" s="5" t="s">
        <v>548</v>
      </c>
      <c r="C434" s="8">
        <v>2016</v>
      </c>
      <c r="D434" s="5" t="s">
        <v>21</v>
      </c>
      <c r="E434" s="6">
        <v>73000000</v>
      </c>
      <c r="F434" s="10">
        <v>38155177</v>
      </c>
      <c r="G434" s="13">
        <v>107509366</v>
      </c>
      <c r="H434" s="13">
        <v>244824563</v>
      </c>
      <c r="I434" s="13">
        <v>352333929</v>
      </c>
      <c r="J434" s="13">
        <f t="shared" si="13"/>
        <v>279333929</v>
      </c>
      <c r="K434" s="16">
        <v>42501</v>
      </c>
      <c r="L434" s="5" t="s">
        <v>1316</v>
      </c>
      <c r="M434" s="5" t="s">
        <v>197</v>
      </c>
      <c r="N434" s="33">
        <f t="shared" si="12"/>
        <v>1.6166666666666667</v>
      </c>
      <c r="O434" s="18" t="s">
        <v>27</v>
      </c>
      <c r="Q434" s="4">
        <f>movies[[#This Row],[PROFIT]]/movies[[#This Row],[Budget ($)]]</f>
        <v>3.8264921780821917</v>
      </c>
    </row>
    <row r="435" spans="1:17" x14ac:dyDescent="0.3">
      <c r="A435" s="17">
        <v>434</v>
      </c>
      <c r="B435" s="5" t="s">
        <v>549</v>
      </c>
      <c r="C435" s="8">
        <v>1995</v>
      </c>
      <c r="D435" s="5" t="s">
        <v>190</v>
      </c>
      <c r="E435" s="6"/>
      <c r="F435" s="10">
        <v>26205007</v>
      </c>
      <c r="G435" s="13">
        <v>106429941</v>
      </c>
      <c r="H435" s="13">
        <v>245764093</v>
      </c>
      <c r="I435" s="13">
        <v>352194034</v>
      </c>
      <c r="J435" s="13"/>
      <c r="K435" s="16">
        <v>42501</v>
      </c>
      <c r="L435" s="5" t="s">
        <v>1316</v>
      </c>
      <c r="M435" s="5" t="s">
        <v>197</v>
      </c>
      <c r="N435" s="33">
        <f t="shared" si="12"/>
        <v>1.6166666666666667</v>
      </c>
      <c r="O435" s="18" t="s">
        <v>27</v>
      </c>
      <c r="Q435" s="4" t="e">
        <f>movies[[#This Row],[PROFIT]]/movies[[#This Row],[Budget ($)]]</f>
        <v>#DIV/0!</v>
      </c>
    </row>
    <row r="436" spans="1:17" x14ac:dyDescent="0.3">
      <c r="A436" s="17">
        <v>435</v>
      </c>
      <c r="B436" s="5" t="s">
        <v>550</v>
      </c>
      <c r="C436" s="8">
        <v>2002</v>
      </c>
      <c r="D436" s="5" t="s">
        <v>122</v>
      </c>
      <c r="E436" s="6">
        <v>52000000</v>
      </c>
      <c r="F436" s="10">
        <v>30053627</v>
      </c>
      <c r="G436" s="13">
        <v>164615351</v>
      </c>
      <c r="H436" s="13">
        <v>187498961</v>
      </c>
      <c r="I436" s="13">
        <v>352114312</v>
      </c>
      <c r="J436" s="13">
        <f t="shared" si="13"/>
        <v>300114312</v>
      </c>
      <c r="K436" s="16">
        <v>37615</v>
      </c>
      <c r="L436" s="5" t="s">
        <v>1317</v>
      </c>
      <c r="M436" s="5" t="s">
        <v>38</v>
      </c>
      <c r="N436" s="33">
        <f t="shared" si="12"/>
        <v>2.35</v>
      </c>
      <c r="O436" s="18" t="s">
        <v>8</v>
      </c>
      <c r="Q436" s="4">
        <f>movies[[#This Row],[PROFIT]]/movies[[#This Row],[Budget ($)]]</f>
        <v>5.7714290769230772</v>
      </c>
    </row>
    <row r="437" spans="1:17" x14ac:dyDescent="0.3">
      <c r="A437" s="17">
        <v>436</v>
      </c>
      <c r="B437" s="5" t="s">
        <v>551</v>
      </c>
      <c r="C437" s="8">
        <v>2013</v>
      </c>
      <c r="D437" s="5" t="s">
        <v>151</v>
      </c>
      <c r="E437" s="6">
        <v>75000000</v>
      </c>
      <c r="F437" s="10">
        <v>29350389</v>
      </c>
      <c r="G437" s="13">
        <v>117723989</v>
      </c>
      <c r="H437" s="13">
        <v>234000000</v>
      </c>
      <c r="I437" s="13">
        <v>351723989</v>
      </c>
      <c r="J437" s="13">
        <f t="shared" si="13"/>
        <v>276723989</v>
      </c>
      <c r="K437" s="16">
        <v>41423</v>
      </c>
      <c r="L437" s="5" t="s">
        <v>1318</v>
      </c>
      <c r="M437" s="5" t="s">
        <v>161</v>
      </c>
      <c r="N437" s="33">
        <f t="shared" si="12"/>
        <v>1.9166666666666665</v>
      </c>
      <c r="O437" s="18" t="s">
        <v>8</v>
      </c>
      <c r="Q437" s="4">
        <f>movies[[#This Row],[PROFIT]]/movies[[#This Row],[Budget ($)]]</f>
        <v>3.6896531866666669</v>
      </c>
    </row>
    <row r="438" spans="1:17" x14ac:dyDescent="0.3">
      <c r="A438" s="17">
        <v>437</v>
      </c>
      <c r="B438" s="5" t="s">
        <v>552</v>
      </c>
      <c r="C438" s="8">
        <v>2001</v>
      </c>
      <c r="D438" s="5" t="s">
        <v>190</v>
      </c>
      <c r="E438" s="6">
        <v>87000000</v>
      </c>
      <c r="F438" s="10">
        <v>58003121</v>
      </c>
      <c r="G438" s="13">
        <v>165092268</v>
      </c>
      <c r="H438" s="13">
        <v>186600000</v>
      </c>
      <c r="I438" s="13">
        <v>351692268</v>
      </c>
      <c r="J438" s="13">
        <f t="shared" si="13"/>
        <v>264692268</v>
      </c>
      <c r="K438" s="16">
        <v>36931</v>
      </c>
      <c r="L438" s="5" t="s">
        <v>1185</v>
      </c>
      <c r="M438" s="5" t="s">
        <v>236</v>
      </c>
      <c r="N438" s="33">
        <f t="shared" si="12"/>
        <v>2.1833333333333331</v>
      </c>
      <c r="O438" s="18" t="s">
        <v>79</v>
      </c>
      <c r="Q438" s="4">
        <f>movies[[#This Row],[PROFIT]]/movies[[#This Row],[Budget ($)]]</f>
        <v>3.0424398620689654</v>
      </c>
    </row>
    <row r="439" spans="1:17" x14ac:dyDescent="0.3">
      <c r="A439" s="17">
        <v>438</v>
      </c>
      <c r="B439" s="5" t="s">
        <v>553</v>
      </c>
      <c r="C439" s="8">
        <v>1994</v>
      </c>
      <c r="D439" s="5" t="s">
        <v>61</v>
      </c>
      <c r="E439" s="6">
        <v>23000000</v>
      </c>
      <c r="F439" s="10">
        <v>23117068</v>
      </c>
      <c r="G439" s="13">
        <v>119938730</v>
      </c>
      <c r="H439" s="13">
        <v>231644677</v>
      </c>
      <c r="I439" s="13">
        <v>351583407</v>
      </c>
      <c r="J439" s="13">
        <f t="shared" si="13"/>
        <v>328583407</v>
      </c>
      <c r="K439" s="16">
        <v>34544</v>
      </c>
      <c r="L439" s="5" t="s">
        <v>1319</v>
      </c>
      <c r="M439" s="5" t="s">
        <v>285</v>
      </c>
      <c r="N439" s="33">
        <f t="shared" si="12"/>
        <v>1.6833333333333333</v>
      </c>
      <c r="O439" s="18" t="s">
        <v>8</v>
      </c>
      <c r="Q439" s="4">
        <f>movies[[#This Row],[PROFIT]]/movies[[#This Row],[Budget ($)]]</f>
        <v>14.286235086956522</v>
      </c>
    </row>
    <row r="440" spans="1:17" x14ac:dyDescent="0.3">
      <c r="A440" s="17">
        <v>439</v>
      </c>
      <c r="B440" s="5" t="s">
        <v>554</v>
      </c>
      <c r="C440" s="8">
        <v>2018</v>
      </c>
      <c r="D440" s="5" t="s">
        <v>21</v>
      </c>
      <c r="E440" s="6">
        <v>50000000</v>
      </c>
      <c r="F440" s="10">
        <v>25010928</v>
      </c>
      <c r="G440" s="13">
        <v>115253424</v>
      </c>
      <c r="H440" s="13">
        <v>236242642</v>
      </c>
      <c r="I440" s="13">
        <v>351496066</v>
      </c>
      <c r="J440" s="13">
        <f t="shared" si="13"/>
        <v>301496066</v>
      </c>
      <c r="K440" s="16">
        <v>43139</v>
      </c>
      <c r="L440" s="5" t="s">
        <v>1320</v>
      </c>
      <c r="M440" s="5" t="s">
        <v>156</v>
      </c>
      <c r="N440" s="33">
        <f t="shared" si="12"/>
        <v>1.5833333333333335</v>
      </c>
      <c r="O440" s="18" t="s">
        <v>27</v>
      </c>
      <c r="Q440" s="4">
        <f>movies[[#This Row],[PROFIT]]/movies[[#This Row],[Budget ($)]]</f>
        <v>6.0299213199999997</v>
      </c>
    </row>
    <row r="441" spans="1:17" x14ac:dyDescent="0.3">
      <c r="A441" s="17">
        <v>440</v>
      </c>
      <c r="B441" s="5" t="s">
        <v>555</v>
      </c>
      <c r="C441" s="8">
        <v>1994</v>
      </c>
      <c r="D441" s="5" t="s">
        <v>6</v>
      </c>
      <c r="E441" s="6">
        <v>30000000</v>
      </c>
      <c r="F441" s="10">
        <v>14456194</v>
      </c>
      <c r="G441" s="13">
        <v>121248145</v>
      </c>
      <c r="H441" s="13">
        <v>229200000</v>
      </c>
      <c r="I441" s="13">
        <v>350448145</v>
      </c>
      <c r="J441" s="13">
        <f t="shared" si="13"/>
        <v>320448145</v>
      </c>
      <c r="K441" s="16">
        <v>34495</v>
      </c>
      <c r="L441" s="5" t="s">
        <v>1181</v>
      </c>
      <c r="M441" s="5" t="s">
        <v>276</v>
      </c>
      <c r="N441" s="33">
        <f t="shared" si="12"/>
        <v>1.9333333333333333</v>
      </c>
      <c r="O441" s="18" t="s">
        <v>79</v>
      </c>
      <c r="Q441" s="4">
        <f>movies[[#This Row],[PROFIT]]/movies[[#This Row],[Budget ($)]]</f>
        <v>10.681604833333333</v>
      </c>
    </row>
    <row r="442" spans="1:17" x14ac:dyDescent="0.3">
      <c r="A442" s="17">
        <v>441</v>
      </c>
      <c r="B442" s="5" t="s">
        <v>556</v>
      </c>
      <c r="C442" s="8">
        <v>2000</v>
      </c>
      <c r="D442" s="5" t="s">
        <v>10</v>
      </c>
      <c r="E442" s="6">
        <v>127500000</v>
      </c>
      <c r="F442" s="10">
        <v>38854851</v>
      </c>
      <c r="G442" s="13">
        <v>137748063</v>
      </c>
      <c r="H442" s="13">
        <v>212074702</v>
      </c>
      <c r="I442" s="13">
        <v>349822765</v>
      </c>
      <c r="J442" s="13">
        <f t="shared" si="13"/>
        <v>222322765</v>
      </c>
      <c r="K442" s="16">
        <v>36665</v>
      </c>
      <c r="L442" s="5" t="s">
        <v>1321</v>
      </c>
      <c r="M442" s="5" t="s">
        <v>557</v>
      </c>
      <c r="N442" s="33">
        <f t="shared" si="12"/>
        <v>1.3666666666666667</v>
      </c>
      <c r="O442" s="18" t="s">
        <v>27</v>
      </c>
      <c r="Q442" s="4">
        <f>movies[[#This Row],[PROFIT]]/movies[[#This Row],[Budget ($)]]</f>
        <v>1.7437079607843138</v>
      </c>
    </row>
    <row r="443" spans="1:17" x14ac:dyDescent="0.3">
      <c r="A443" s="17">
        <v>442</v>
      </c>
      <c r="B443" s="5" t="s">
        <v>558</v>
      </c>
      <c r="C443" s="8">
        <v>2018</v>
      </c>
      <c r="D443" s="5" t="s">
        <v>10</v>
      </c>
      <c r="E443" s="6">
        <v>130000000</v>
      </c>
      <c r="F443" s="10">
        <v>23523121</v>
      </c>
      <c r="G443" s="13">
        <v>171958438</v>
      </c>
      <c r="H443" s="13">
        <v>177587704</v>
      </c>
      <c r="I443" s="13">
        <v>349546142</v>
      </c>
      <c r="J443" s="13">
        <f t="shared" si="13"/>
        <v>219546142</v>
      </c>
      <c r="K443" s="16">
        <v>43453</v>
      </c>
      <c r="L443" s="5" t="s">
        <v>1261</v>
      </c>
      <c r="M443" s="5" t="s">
        <v>54</v>
      </c>
      <c r="N443" s="33">
        <f t="shared" si="12"/>
        <v>2.1666666666666665</v>
      </c>
      <c r="O443" s="18" t="s">
        <v>27</v>
      </c>
      <c r="Q443" s="4">
        <f>movies[[#This Row],[PROFIT]]/movies[[#This Row],[Budget ($)]]</f>
        <v>1.6888164769230769</v>
      </c>
    </row>
    <row r="444" spans="1:17" x14ac:dyDescent="0.3">
      <c r="A444" s="17">
        <v>443</v>
      </c>
      <c r="B444" s="5" t="s">
        <v>559</v>
      </c>
      <c r="C444" s="8">
        <v>1998</v>
      </c>
      <c r="D444" s="5" t="s">
        <v>15</v>
      </c>
      <c r="E444" s="6"/>
      <c r="F444" s="10">
        <v>41152375</v>
      </c>
      <c r="G444" s="13">
        <v>140464664</v>
      </c>
      <c r="H444" s="13">
        <v>209000000</v>
      </c>
      <c r="I444" s="13">
        <v>349464664</v>
      </c>
      <c r="J444" s="13"/>
      <c r="K444" s="16">
        <v>43453</v>
      </c>
      <c r="L444" s="5" t="s">
        <v>1261</v>
      </c>
      <c r="M444" s="5" t="s">
        <v>54</v>
      </c>
      <c r="N444" s="33">
        <f t="shared" si="12"/>
        <v>2.1666666666666665</v>
      </c>
      <c r="O444" s="18" t="s">
        <v>27</v>
      </c>
      <c r="Q444" s="4" t="e">
        <f>movies[[#This Row],[PROFIT]]/movies[[#This Row],[Budget ($)]]</f>
        <v>#DIV/0!</v>
      </c>
    </row>
    <row r="445" spans="1:17" x14ac:dyDescent="0.3">
      <c r="A445" s="17">
        <v>444</v>
      </c>
      <c r="B445" s="5" t="s">
        <v>560</v>
      </c>
      <c r="C445" s="8">
        <v>2012</v>
      </c>
      <c r="D445" s="5" t="s">
        <v>23</v>
      </c>
      <c r="E445" s="6">
        <v>70000000</v>
      </c>
      <c r="F445" s="10">
        <v>70217070</v>
      </c>
      <c r="G445" s="13">
        <v>214373500</v>
      </c>
      <c r="H445" s="13">
        <v>134809816</v>
      </c>
      <c r="I445" s="13">
        <v>349183316</v>
      </c>
      <c r="J445" s="13">
        <f t="shared" si="13"/>
        <v>279183316</v>
      </c>
      <c r="K445" s="16">
        <v>40969</v>
      </c>
      <c r="L445" s="5" t="s">
        <v>1176</v>
      </c>
      <c r="M445" s="5" t="s">
        <v>419</v>
      </c>
      <c r="N445" s="33">
        <f t="shared" si="12"/>
        <v>1.4333333333333333</v>
      </c>
      <c r="O445" s="18" t="s">
        <v>27</v>
      </c>
      <c r="Q445" s="4">
        <f>movies[[#This Row],[PROFIT]]/movies[[#This Row],[Budget ($)]]</f>
        <v>3.9883330857142858</v>
      </c>
    </row>
    <row r="446" spans="1:17" x14ac:dyDescent="0.3">
      <c r="A446" s="17">
        <v>445</v>
      </c>
      <c r="B446" s="5" t="s">
        <v>561</v>
      </c>
      <c r="C446" s="8">
        <v>2014</v>
      </c>
      <c r="D446" s="5" t="s">
        <v>6</v>
      </c>
      <c r="E446" s="6">
        <v>34000000</v>
      </c>
      <c r="F446" s="10">
        <v>32512804</v>
      </c>
      <c r="G446" s="13">
        <v>102427862</v>
      </c>
      <c r="H446" s="13">
        <v>245891999</v>
      </c>
      <c r="I446" s="13">
        <v>348319861</v>
      </c>
      <c r="J446" s="13">
        <f t="shared" si="13"/>
        <v>314319861</v>
      </c>
      <c r="K446" s="16">
        <v>41893</v>
      </c>
      <c r="L446" s="5" t="s">
        <v>1314</v>
      </c>
      <c r="M446" s="5" t="s">
        <v>320</v>
      </c>
      <c r="N446" s="33">
        <f t="shared" si="12"/>
        <v>1.8833333333333333</v>
      </c>
      <c r="O446" s="18" t="s">
        <v>8</v>
      </c>
      <c r="Q446" s="4">
        <f>movies[[#This Row],[PROFIT]]/movies[[#This Row],[Budget ($)]]</f>
        <v>9.2447017941176473</v>
      </c>
    </row>
    <row r="447" spans="1:17" x14ac:dyDescent="0.3">
      <c r="A447" s="17">
        <v>446</v>
      </c>
      <c r="B447" s="5" t="s">
        <v>562</v>
      </c>
      <c r="C447" s="8">
        <v>2013</v>
      </c>
      <c r="D447" s="5" t="s">
        <v>21</v>
      </c>
      <c r="E447" s="6">
        <v>105000000</v>
      </c>
      <c r="F447" s="10">
        <v>17548389</v>
      </c>
      <c r="G447" s="13">
        <v>71017784</v>
      </c>
      <c r="H447" s="13">
        <v>276527576</v>
      </c>
      <c r="I447" s="13">
        <v>347545360</v>
      </c>
      <c r="J447" s="13">
        <f t="shared" si="13"/>
        <v>242545360</v>
      </c>
      <c r="K447" s="16">
        <v>41486</v>
      </c>
      <c r="L447" s="5" t="s">
        <v>1186</v>
      </c>
      <c r="M447" s="5" t="s">
        <v>311</v>
      </c>
      <c r="N447" s="33">
        <f t="shared" si="12"/>
        <v>1.75</v>
      </c>
      <c r="O447" s="18" t="s">
        <v>27</v>
      </c>
      <c r="Q447" s="4">
        <f>movies[[#This Row],[PROFIT]]/movies[[#This Row],[Budget ($)]]</f>
        <v>2.3099558095238097</v>
      </c>
    </row>
    <row r="448" spans="1:17" x14ac:dyDescent="0.3">
      <c r="A448" s="17">
        <v>447</v>
      </c>
      <c r="B448" s="5" t="s">
        <v>563</v>
      </c>
      <c r="C448" s="8">
        <v>2004</v>
      </c>
      <c r="D448" s="5" t="s">
        <v>10</v>
      </c>
      <c r="E448" s="6">
        <v>100000000</v>
      </c>
      <c r="F448" s="10">
        <v>35142554</v>
      </c>
      <c r="G448" s="13">
        <v>173008894</v>
      </c>
      <c r="H448" s="13">
        <v>174503424</v>
      </c>
      <c r="I448" s="13">
        <v>347512318</v>
      </c>
      <c r="J448" s="13">
        <f t="shared" si="13"/>
        <v>247512318</v>
      </c>
      <c r="K448" s="16">
        <v>38310</v>
      </c>
      <c r="L448" s="5" t="s">
        <v>1229</v>
      </c>
      <c r="M448" s="5" t="s">
        <v>236</v>
      </c>
      <c r="N448" s="33">
        <f t="shared" si="12"/>
        <v>2.1833333333333331</v>
      </c>
      <c r="O448" s="18" t="s">
        <v>27</v>
      </c>
      <c r="Q448" s="4">
        <f>movies[[#This Row],[PROFIT]]/movies[[#This Row],[Budget ($)]]</f>
        <v>2.4751231800000002</v>
      </c>
    </row>
    <row r="449" spans="1:17" x14ac:dyDescent="0.3">
      <c r="A449" s="17">
        <v>448</v>
      </c>
      <c r="B449" s="5" t="s">
        <v>564</v>
      </c>
      <c r="C449" s="8">
        <v>2001</v>
      </c>
      <c r="D449" s="5" t="s">
        <v>61</v>
      </c>
      <c r="E449" s="6">
        <v>90000000</v>
      </c>
      <c r="F449" s="10">
        <v>67408222</v>
      </c>
      <c r="G449" s="13">
        <v>226164286</v>
      </c>
      <c r="H449" s="13">
        <v>121161516</v>
      </c>
      <c r="I449" s="13">
        <v>347325802</v>
      </c>
      <c r="J449" s="13">
        <f t="shared" si="13"/>
        <v>257325802</v>
      </c>
      <c r="K449" s="16">
        <v>37106</v>
      </c>
      <c r="L449" s="5" t="s">
        <v>1254</v>
      </c>
      <c r="M449" s="5" t="s">
        <v>244</v>
      </c>
      <c r="N449" s="33">
        <f t="shared" si="12"/>
        <v>1.5</v>
      </c>
      <c r="O449" s="18" t="s">
        <v>8</v>
      </c>
      <c r="Q449" s="4">
        <f>movies[[#This Row],[PROFIT]]/movies[[#This Row],[Budget ($)]]</f>
        <v>2.8591755777777776</v>
      </c>
    </row>
    <row r="450" spans="1:17" x14ac:dyDescent="0.3">
      <c r="A450" s="17">
        <v>449</v>
      </c>
      <c r="B450" s="5" t="s">
        <v>565</v>
      </c>
      <c r="C450" s="8">
        <v>2016</v>
      </c>
      <c r="D450" s="5" t="s">
        <v>6</v>
      </c>
      <c r="E450" s="6">
        <v>125000000</v>
      </c>
      <c r="F450" s="10">
        <v>46581142</v>
      </c>
      <c r="G450" s="13">
        <v>154025064</v>
      </c>
      <c r="H450" s="13">
        <v>193157822</v>
      </c>
      <c r="I450" s="13">
        <v>347182886</v>
      </c>
      <c r="J450" s="13">
        <f t="shared" si="13"/>
        <v>222182886</v>
      </c>
      <c r="K450" s="16">
        <v>42656</v>
      </c>
      <c r="L450" s="5" t="s">
        <v>1308</v>
      </c>
      <c r="M450" s="5" t="s">
        <v>255</v>
      </c>
      <c r="N450" s="33">
        <f t="shared" si="12"/>
        <v>1.5333333333333332</v>
      </c>
      <c r="O450" s="18" t="s">
        <v>27</v>
      </c>
      <c r="Q450" s="4">
        <f>movies[[#This Row],[PROFIT]]/movies[[#This Row],[Budget ($)]]</f>
        <v>1.777463088</v>
      </c>
    </row>
    <row r="451" spans="1:17" x14ac:dyDescent="0.3">
      <c r="A451" s="17">
        <v>450</v>
      </c>
      <c r="B451" s="5" t="s">
        <v>566</v>
      </c>
      <c r="C451" s="8">
        <v>2017</v>
      </c>
      <c r="D451" s="5" t="s">
        <v>15</v>
      </c>
      <c r="E451" s="6">
        <v>85000000</v>
      </c>
      <c r="F451" s="10">
        <v>20130142</v>
      </c>
      <c r="G451" s="13">
        <v>44898413</v>
      </c>
      <c r="H451" s="13">
        <v>301219864</v>
      </c>
      <c r="I451" s="13">
        <v>346118277</v>
      </c>
      <c r="J451" s="13">
        <f t="shared" ref="J451:J514" si="14">I451-E451</f>
        <v>261118277</v>
      </c>
      <c r="K451" s="16">
        <v>42753</v>
      </c>
      <c r="L451" s="5" t="s">
        <v>1181</v>
      </c>
      <c r="M451" s="5" t="s">
        <v>240</v>
      </c>
      <c r="N451" s="33">
        <f t="shared" ref="N451:N514" si="15">VALUE(LEFT(M451, FIND(" hr", M451)-1)) + VALUE(MID(M451, FIND(" hr", M451) + 4, FIND(" min", M451) - FIND(" hr", M451) - 4))/60</f>
        <v>1.7833333333333332</v>
      </c>
      <c r="O451" s="18" t="s">
        <v>8</v>
      </c>
      <c r="Q451" s="4">
        <f>movies[[#This Row],[PROFIT]]/movies[[#This Row],[Budget ($)]]</f>
        <v>3.0719797294117646</v>
      </c>
    </row>
    <row r="452" spans="1:17" x14ac:dyDescent="0.3">
      <c r="A452" s="17">
        <v>451</v>
      </c>
      <c r="B452" s="5" t="s">
        <v>567</v>
      </c>
      <c r="C452" s="8">
        <v>1995</v>
      </c>
      <c r="D452" s="5" t="s">
        <v>10</v>
      </c>
      <c r="E452" s="6"/>
      <c r="F452" s="10">
        <v>2689714</v>
      </c>
      <c r="G452" s="13">
        <v>141579773</v>
      </c>
      <c r="H452" s="13">
        <v>204500000</v>
      </c>
      <c r="I452" s="13">
        <v>346079773</v>
      </c>
      <c r="J452" s="13"/>
      <c r="K452" s="16">
        <v>42753</v>
      </c>
      <c r="L452" s="5" t="s">
        <v>1181</v>
      </c>
      <c r="M452" s="5" t="s">
        <v>240</v>
      </c>
      <c r="N452" s="33">
        <f t="shared" si="15"/>
        <v>1.7833333333333332</v>
      </c>
      <c r="O452" s="18" t="s">
        <v>8</v>
      </c>
      <c r="Q452" s="4" t="e">
        <f>movies[[#This Row],[PROFIT]]/movies[[#This Row],[Budget ($)]]</f>
        <v>#DIV/0!</v>
      </c>
    </row>
    <row r="453" spans="1:17" x14ac:dyDescent="0.3">
      <c r="A453" s="17">
        <v>452</v>
      </c>
      <c r="B453" s="5" t="s">
        <v>568</v>
      </c>
      <c r="C453" s="8">
        <v>2000</v>
      </c>
      <c r="D453" s="5" t="s">
        <v>23</v>
      </c>
      <c r="E453" s="6">
        <v>123000000</v>
      </c>
      <c r="F453" s="10">
        <v>55082330</v>
      </c>
      <c r="G453" s="13">
        <v>260715005</v>
      </c>
      <c r="H453" s="13">
        <v>85108027</v>
      </c>
      <c r="I453" s="13">
        <v>345823032</v>
      </c>
      <c r="J453" s="13">
        <f t="shared" si="14"/>
        <v>222823032</v>
      </c>
      <c r="K453" s="16">
        <v>36847</v>
      </c>
      <c r="L453" s="5" t="s">
        <v>1322</v>
      </c>
      <c r="M453" s="5" t="s">
        <v>329</v>
      </c>
      <c r="N453" s="33">
        <f t="shared" si="15"/>
        <v>1.7333333333333334</v>
      </c>
      <c r="O453" s="18" t="s">
        <v>27</v>
      </c>
      <c r="Q453" s="4">
        <f>movies[[#This Row],[PROFIT]]/movies[[#This Row],[Budget ($)]]</f>
        <v>1.8115693658536585</v>
      </c>
    </row>
    <row r="454" spans="1:17" x14ac:dyDescent="0.3">
      <c r="A454" s="17">
        <v>453</v>
      </c>
      <c r="B454" s="5" t="s">
        <v>569</v>
      </c>
      <c r="C454" s="8">
        <v>2016</v>
      </c>
      <c r="D454" s="5" t="s">
        <v>15</v>
      </c>
      <c r="E454" s="6">
        <v>185000000</v>
      </c>
      <c r="F454" s="10">
        <v>59253211</v>
      </c>
      <c r="G454" s="13">
        <v>158848340</v>
      </c>
      <c r="H454" s="13">
        <v>184623476</v>
      </c>
      <c r="I454" s="13">
        <v>343471816</v>
      </c>
      <c r="J454" s="13">
        <f t="shared" si="14"/>
        <v>158471816</v>
      </c>
      <c r="K454" s="16">
        <v>42571</v>
      </c>
      <c r="L454" s="5" t="s">
        <v>1183</v>
      </c>
      <c r="M454" s="5" t="s">
        <v>78</v>
      </c>
      <c r="N454" s="33">
        <f t="shared" si="15"/>
        <v>2.0333333333333332</v>
      </c>
      <c r="O454" s="18" t="s">
        <v>8</v>
      </c>
      <c r="Q454" s="4">
        <f>movies[[#This Row],[PROFIT]]/movies[[#This Row],[Budget ($)]]</f>
        <v>0.85660441081081085</v>
      </c>
    </row>
    <row r="455" spans="1:17" x14ac:dyDescent="0.3">
      <c r="A455" s="17">
        <v>454</v>
      </c>
      <c r="B455" s="5" t="s">
        <v>570</v>
      </c>
      <c r="C455" s="8">
        <v>2011</v>
      </c>
      <c r="D455" s="5" t="s">
        <v>6</v>
      </c>
      <c r="E455" s="6">
        <v>75000000</v>
      </c>
      <c r="F455" s="10">
        <v>23244744</v>
      </c>
      <c r="G455" s="13">
        <v>133110742</v>
      </c>
      <c r="H455" s="13">
        <v>209584693</v>
      </c>
      <c r="I455" s="13">
        <v>342695435</v>
      </c>
      <c r="J455" s="13">
        <f t="shared" si="14"/>
        <v>267695435</v>
      </c>
      <c r="K455" s="16">
        <v>40891</v>
      </c>
      <c r="L455" s="5" t="s">
        <v>1308</v>
      </c>
      <c r="M455" s="5" t="s">
        <v>138</v>
      </c>
      <c r="N455" s="33">
        <f t="shared" si="15"/>
        <v>1.45</v>
      </c>
      <c r="O455" s="18" t="s">
        <v>82</v>
      </c>
      <c r="Q455" s="4">
        <f>movies[[#This Row],[PROFIT]]/movies[[#This Row],[Budget ($)]]</f>
        <v>3.5692724666666669</v>
      </c>
    </row>
    <row r="456" spans="1:17" x14ac:dyDescent="0.3">
      <c r="A456" s="17">
        <v>455</v>
      </c>
      <c r="B456" s="5" t="s">
        <v>571</v>
      </c>
      <c r="C456" s="8">
        <v>2008</v>
      </c>
      <c r="D456" s="5" t="s">
        <v>23</v>
      </c>
      <c r="E456" s="6">
        <v>75000000</v>
      </c>
      <c r="F456" s="10">
        <v>50927085</v>
      </c>
      <c r="G456" s="13">
        <v>134508551</v>
      </c>
      <c r="H456" s="13">
        <v>207954512</v>
      </c>
      <c r="I456" s="13">
        <v>342463063</v>
      </c>
      <c r="J456" s="13">
        <f t="shared" si="14"/>
        <v>267463063</v>
      </c>
      <c r="K456" s="16">
        <v>39625</v>
      </c>
      <c r="L456" s="5" t="s">
        <v>1175</v>
      </c>
      <c r="M456" s="5" t="s">
        <v>390</v>
      </c>
      <c r="N456" s="33">
        <f t="shared" si="15"/>
        <v>1.8333333333333335</v>
      </c>
      <c r="O456" s="18" t="s">
        <v>79</v>
      </c>
      <c r="Q456" s="4">
        <f>movies[[#This Row],[PROFIT]]/movies[[#This Row],[Budget ($)]]</f>
        <v>3.5661741733333332</v>
      </c>
    </row>
    <row r="457" spans="1:17" x14ac:dyDescent="0.3">
      <c r="A457" s="17">
        <v>456</v>
      </c>
      <c r="B457" s="5" t="s">
        <v>572</v>
      </c>
      <c r="C457" s="8">
        <v>1994</v>
      </c>
      <c r="D457" s="5" t="s">
        <v>23</v>
      </c>
      <c r="E457" s="6">
        <v>46000000</v>
      </c>
      <c r="F457" s="10">
        <v>29688730</v>
      </c>
      <c r="G457" s="13">
        <v>130531208</v>
      </c>
      <c r="H457" s="13">
        <v>211100000</v>
      </c>
      <c r="I457" s="13">
        <v>341631208</v>
      </c>
      <c r="J457" s="13">
        <f t="shared" si="14"/>
        <v>295631208</v>
      </c>
      <c r="K457" s="16">
        <v>34481</v>
      </c>
      <c r="L457" s="5" t="s">
        <v>1322</v>
      </c>
      <c r="M457" s="5" t="s">
        <v>56</v>
      </c>
      <c r="N457" s="33">
        <f t="shared" si="15"/>
        <v>1.5166666666666666</v>
      </c>
      <c r="O457" s="18" t="s">
        <v>27</v>
      </c>
      <c r="Q457" s="4">
        <f>movies[[#This Row],[PROFIT]]/movies[[#This Row],[Budget ($)]]</f>
        <v>6.4267653913043477</v>
      </c>
    </row>
    <row r="458" spans="1:17" x14ac:dyDescent="0.3">
      <c r="A458" s="17">
        <v>457</v>
      </c>
      <c r="B458" s="5" t="s">
        <v>573</v>
      </c>
      <c r="C458" s="8">
        <v>2018</v>
      </c>
      <c r="D458" s="5" t="s">
        <v>15</v>
      </c>
      <c r="E458" s="6">
        <v>17000000</v>
      </c>
      <c r="F458" s="10">
        <v>50203562</v>
      </c>
      <c r="G458" s="13">
        <v>188024361</v>
      </c>
      <c r="H458" s="13">
        <v>152928610</v>
      </c>
      <c r="I458" s="13">
        <v>340952971</v>
      </c>
      <c r="J458" s="13">
        <f t="shared" si="14"/>
        <v>323952971</v>
      </c>
      <c r="K458" s="16">
        <v>43194</v>
      </c>
      <c r="L458" s="5" t="s">
        <v>1323</v>
      </c>
      <c r="M458" s="5" t="s">
        <v>244</v>
      </c>
      <c r="N458" s="33">
        <f t="shared" si="15"/>
        <v>1.5</v>
      </c>
      <c r="O458" s="18" t="s">
        <v>8</v>
      </c>
      <c r="Q458" s="4">
        <f>movies[[#This Row],[PROFIT]]/movies[[#This Row],[Budget ($)]]</f>
        <v>19.056057117647057</v>
      </c>
    </row>
    <row r="459" spans="1:17" x14ac:dyDescent="0.3">
      <c r="A459" s="17">
        <v>458</v>
      </c>
      <c r="B459" s="5" t="s">
        <v>574</v>
      </c>
      <c r="C459" s="8">
        <v>2007</v>
      </c>
      <c r="D459" s="5" t="s">
        <v>10</v>
      </c>
      <c r="E459" s="6">
        <v>85000000</v>
      </c>
      <c r="F459" s="10">
        <v>34440317</v>
      </c>
      <c r="G459" s="13">
        <v>127807262</v>
      </c>
      <c r="H459" s="13">
        <v>212680600</v>
      </c>
      <c r="I459" s="13">
        <v>340487862</v>
      </c>
      <c r="J459" s="13">
        <f t="shared" si="14"/>
        <v>255487862</v>
      </c>
      <c r="K459" s="16">
        <v>39407</v>
      </c>
      <c r="L459" s="5" t="s">
        <v>1228</v>
      </c>
      <c r="M459" s="5" t="s">
        <v>240</v>
      </c>
      <c r="N459" s="33">
        <f t="shared" si="15"/>
        <v>1.7833333333333332</v>
      </c>
      <c r="O459" s="18" t="s">
        <v>27</v>
      </c>
      <c r="Q459" s="4">
        <f>movies[[#This Row],[PROFIT]]/movies[[#This Row],[Budget ($)]]</f>
        <v>3.0057395529411766</v>
      </c>
    </row>
    <row r="460" spans="1:17" x14ac:dyDescent="0.3">
      <c r="A460" s="17">
        <v>459</v>
      </c>
      <c r="B460" s="5" t="s">
        <v>575</v>
      </c>
      <c r="C460" s="8">
        <v>2006</v>
      </c>
      <c r="D460" s="5" t="s">
        <v>68</v>
      </c>
      <c r="E460" s="6"/>
      <c r="F460" s="10">
        <v>38457003</v>
      </c>
      <c r="G460" s="13">
        <v>155019340</v>
      </c>
      <c r="H460" s="13">
        <v>184776550</v>
      </c>
      <c r="I460" s="13">
        <v>339795890</v>
      </c>
      <c r="J460" s="13"/>
      <c r="K460" s="16">
        <v>39407</v>
      </c>
      <c r="L460" s="5" t="s">
        <v>1228</v>
      </c>
      <c r="M460" s="5" t="s">
        <v>240</v>
      </c>
      <c r="N460" s="33">
        <f t="shared" si="15"/>
        <v>1.7833333333333332</v>
      </c>
      <c r="O460" s="18" t="s">
        <v>27</v>
      </c>
      <c r="Q460" s="4" t="e">
        <f>movies[[#This Row],[PROFIT]]/movies[[#This Row],[Budget ($)]]</f>
        <v>#DIV/0!</v>
      </c>
    </row>
    <row r="461" spans="1:17" x14ac:dyDescent="0.3">
      <c r="A461" s="17">
        <v>460</v>
      </c>
      <c r="B461" s="5" t="s">
        <v>576</v>
      </c>
      <c r="C461" s="8">
        <v>2014</v>
      </c>
      <c r="D461" s="5" t="s">
        <v>36</v>
      </c>
      <c r="E461" s="6">
        <v>110000000</v>
      </c>
      <c r="F461" s="10">
        <v>45038460</v>
      </c>
      <c r="G461" s="13">
        <v>106580051</v>
      </c>
      <c r="H461" s="13">
        <v>231000000</v>
      </c>
      <c r="I461" s="13">
        <v>337580051</v>
      </c>
      <c r="J461" s="13">
        <f t="shared" si="14"/>
        <v>227580051</v>
      </c>
      <c r="K461" s="16">
        <v>41703</v>
      </c>
      <c r="L461" s="5" t="s">
        <v>1298</v>
      </c>
      <c r="M461" s="5" t="s">
        <v>47</v>
      </c>
      <c r="N461" s="33">
        <f t="shared" si="15"/>
        <v>1.7</v>
      </c>
      <c r="O461" s="18" t="s">
        <v>79</v>
      </c>
      <c r="Q461" s="4">
        <f>movies[[#This Row],[PROFIT]]/movies[[#This Row],[Budget ($)]]</f>
        <v>2.0689095545454546</v>
      </c>
    </row>
    <row r="462" spans="1:17" x14ac:dyDescent="0.3">
      <c r="A462" s="17">
        <v>461</v>
      </c>
      <c r="B462" s="5" t="s">
        <v>577</v>
      </c>
      <c r="C462" s="8">
        <v>1995</v>
      </c>
      <c r="D462" s="5" t="s">
        <v>36</v>
      </c>
      <c r="E462" s="6">
        <v>100000000</v>
      </c>
      <c r="F462" s="10">
        <v>52784433</v>
      </c>
      <c r="G462" s="13">
        <v>184069126</v>
      </c>
      <c r="H462" s="13">
        <v>152498032</v>
      </c>
      <c r="I462" s="13">
        <v>336567158</v>
      </c>
      <c r="J462" s="13">
        <f t="shared" si="14"/>
        <v>236567158</v>
      </c>
      <c r="K462" s="16">
        <v>34866</v>
      </c>
      <c r="L462" s="5" t="s">
        <v>1205</v>
      </c>
      <c r="M462" s="5" t="s">
        <v>167</v>
      </c>
      <c r="N462" s="33">
        <f t="shared" si="15"/>
        <v>2.0166666666666666</v>
      </c>
      <c r="O462" s="18" t="s">
        <v>8</v>
      </c>
      <c r="Q462" s="4">
        <f>movies[[#This Row],[PROFIT]]/movies[[#This Row],[Budget ($)]]</f>
        <v>2.3656715799999999</v>
      </c>
    </row>
    <row r="463" spans="1:17" x14ac:dyDescent="0.3">
      <c r="A463" s="17">
        <v>462</v>
      </c>
      <c r="B463" s="5" t="s">
        <v>578</v>
      </c>
      <c r="C463" s="8">
        <v>2010</v>
      </c>
      <c r="D463" s="5" t="s">
        <v>10</v>
      </c>
      <c r="E463" s="6">
        <v>200000000</v>
      </c>
      <c r="F463" s="10">
        <v>30095259</v>
      </c>
      <c r="G463" s="13">
        <v>90759676</v>
      </c>
      <c r="H463" s="13">
        <v>245606000</v>
      </c>
      <c r="I463" s="13">
        <v>336365676</v>
      </c>
      <c r="J463" s="13">
        <f t="shared" si="14"/>
        <v>136365676</v>
      </c>
      <c r="K463" s="16">
        <v>40010</v>
      </c>
      <c r="L463" s="5" t="s">
        <v>1187</v>
      </c>
      <c r="M463" s="5" t="s">
        <v>276</v>
      </c>
      <c r="N463" s="33">
        <f t="shared" si="15"/>
        <v>1.9333333333333333</v>
      </c>
      <c r="O463" s="18" t="s">
        <v>8</v>
      </c>
      <c r="Q463" s="4">
        <f>movies[[#This Row],[PROFIT]]/movies[[#This Row],[Budget ($)]]</f>
        <v>0.68182838000000001</v>
      </c>
    </row>
    <row r="464" spans="1:17" x14ac:dyDescent="0.3">
      <c r="A464" s="17">
        <v>463</v>
      </c>
      <c r="B464" s="5" t="s">
        <v>579</v>
      </c>
      <c r="C464" s="8">
        <v>2008</v>
      </c>
      <c r="D464" s="5" t="s">
        <v>15</v>
      </c>
      <c r="E464" s="6">
        <v>150000000</v>
      </c>
      <c r="F464" s="10">
        <v>26853816</v>
      </c>
      <c r="G464" s="13">
        <v>127509326</v>
      </c>
      <c r="H464" s="13">
        <v>208293460</v>
      </c>
      <c r="I464" s="13">
        <v>335802786</v>
      </c>
      <c r="J464" s="13">
        <f t="shared" si="14"/>
        <v>185802786</v>
      </c>
      <c r="K464" s="16">
        <v>39807</v>
      </c>
      <c r="L464" s="5" t="s">
        <v>1292</v>
      </c>
      <c r="M464" s="5" t="s">
        <v>580</v>
      </c>
      <c r="N464" s="33">
        <f t="shared" si="15"/>
        <v>2.7666666666666666</v>
      </c>
      <c r="O464" s="18" t="s">
        <v>8</v>
      </c>
      <c r="Q464" s="4">
        <f>movies[[#This Row],[PROFIT]]/movies[[#This Row],[Budget ($)]]</f>
        <v>1.2386852399999999</v>
      </c>
    </row>
    <row r="465" spans="1:17" x14ac:dyDescent="0.3">
      <c r="A465" s="17">
        <v>464</v>
      </c>
      <c r="B465" s="5" t="s">
        <v>581</v>
      </c>
      <c r="C465" s="8">
        <v>2012</v>
      </c>
      <c r="D465" s="5" t="s">
        <v>36</v>
      </c>
      <c r="E465" s="6">
        <v>79000000</v>
      </c>
      <c r="F465" s="10">
        <v>27335363</v>
      </c>
      <c r="G465" s="13">
        <v>103887748</v>
      </c>
      <c r="H465" s="13">
        <v>231400000</v>
      </c>
      <c r="I465" s="13">
        <v>335287748</v>
      </c>
      <c r="J465" s="13">
        <f t="shared" si="14"/>
        <v>256287748</v>
      </c>
      <c r="K465" s="16">
        <v>40927</v>
      </c>
      <c r="L465" s="5" t="s">
        <v>1324</v>
      </c>
      <c r="M465" s="5" t="s">
        <v>140</v>
      </c>
      <c r="N465" s="33">
        <f t="shared" si="15"/>
        <v>1.5666666666666667</v>
      </c>
      <c r="O465" s="18" t="s">
        <v>27</v>
      </c>
      <c r="Q465" s="4">
        <f>movies[[#This Row],[PROFIT]]/movies[[#This Row],[Budget ($)]]</f>
        <v>3.2441487088607595</v>
      </c>
    </row>
    <row r="466" spans="1:17" x14ac:dyDescent="0.3">
      <c r="A466" s="17">
        <v>465</v>
      </c>
      <c r="B466" s="5" t="s">
        <v>582</v>
      </c>
      <c r="C466" s="8">
        <v>1996</v>
      </c>
      <c r="D466" s="5" t="s">
        <v>10</v>
      </c>
      <c r="E466" s="6">
        <v>75000000</v>
      </c>
      <c r="F466" s="10">
        <v>25069525</v>
      </c>
      <c r="G466" s="13">
        <v>134069511</v>
      </c>
      <c r="H466" s="13">
        <v>200993110</v>
      </c>
      <c r="I466" s="13">
        <v>335062621</v>
      </c>
      <c r="J466" s="13">
        <f t="shared" si="14"/>
        <v>260062621</v>
      </c>
      <c r="K466" s="16">
        <v>35223</v>
      </c>
      <c r="L466" s="5" t="s">
        <v>1181</v>
      </c>
      <c r="M466" s="5" t="s">
        <v>52</v>
      </c>
      <c r="N466" s="33">
        <f t="shared" si="15"/>
        <v>2.2666666666666666</v>
      </c>
      <c r="O466" s="18" t="s">
        <v>79</v>
      </c>
      <c r="Q466" s="4">
        <f>movies[[#This Row],[PROFIT]]/movies[[#This Row],[Budget ($)]]</f>
        <v>3.4675016133333334</v>
      </c>
    </row>
    <row r="467" spans="1:17" x14ac:dyDescent="0.3">
      <c r="A467" s="17">
        <v>466</v>
      </c>
      <c r="B467" s="5" t="s">
        <v>583</v>
      </c>
      <c r="C467" s="8">
        <v>2016</v>
      </c>
      <c r="D467" s="5" t="s">
        <v>23</v>
      </c>
      <c r="E467" s="6">
        <v>150000000</v>
      </c>
      <c r="F467" s="10">
        <v>18469620</v>
      </c>
      <c r="G467" s="13">
        <v>45540830</v>
      </c>
      <c r="H467" s="13">
        <v>289393001</v>
      </c>
      <c r="I467" s="13">
        <v>334933831</v>
      </c>
      <c r="J467" s="13">
        <f t="shared" si="14"/>
        <v>184933831</v>
      </c>
      <c r="K467" s="16">
        <v>42720</v>
      </c>
      <c r="L467" s="5" t="s">
        <v>1274</v>
      </c>
      <c r="M467" s="5" t="s">
        <v>34</v>
      </c>
      <c r="N467" s="33">
        <f t="shared" si="15"/>
        <v>1.7166666666666668</v>
      </c>
      <c r="O467" s="18" t="s">
        <v>8</v>
      </c>
      <c r="Q467" s="4">
        <f>movies[[#This Row],[PROFIT]]/movies[[#This Row],[Budget ($)]]</f>
        <v>1.2328922066666668</v>
      </c>
    </row>
    <row r="468" spans="1:17" x14ac:dyDescent="0.3">
      <c r="A468" s="17">
        <v>467</v>
      </c>
      <c r="B468" s="5" t="s">
        <v>584</v>
      </c>
      <c r="C468" s="8">
        <v>2016</v>
      </c>
      <c r="D468" s="5" t="s">
        <v>151</v>
      </c>
      <c r="E468" s="6"/>
      <c r="F468" s="10">
        <v>22383146</v>
      </c>
      <c r="G468" s="13">
        <v>65075540</v>
      </c>
      <c r="H468" s="13">
        <v>269822066</v>
      </c>
      <c r="I468" s="13">
        <v>334897606</v>
      </c>
      <c r="J468" s="13"/>
      <c r="K468" s="16">
        <v>42720</v>
      </c>
      <c r="L468" s="5" t="s">
        <v>1274</v>
      </c>
      <c r="M468" s="5" t="s">
        <v>34</v>
      </c>
      <c r="N468" s="33">
        <f t="shared" si="15"/>
        <v>1.7166666666666668</v>
      </c>
      <c r="O468" s="18" t="s">
        <v>8</v>
      </c>
      <c r="Q468" s="4" t="e">
        <f>movies[[#This Row],[PROFIT]]/movies[[#This Row],[Budget ($)]]</f>
        <v>#DIV/0!</v>
      </c>
    </row>
    <row r="469" spans="1:17" x14ac:dyDescent="0.3">
      <c r="A469" s="17">
        <v>468</v>
      </c>
      <c r="B469" s="5" t="s">
        <v>585</v>
      </c>
      <c r="C469" s="8">
        <v>2017</v>
      </c>
      <c r="D469" s="5" t="s">
        <v>333</v>
      </c>
      <c r="E469" s="6"/>
      <c r="F469" s="10"/>
      <c r="G469" s="13">
        <v>334530869</v>
      </c>
      <c r="H469" s="13">
        <v>334530869</v>
      </c>
      <c r="I469" s="13">
        <v>334897606</v>
      </c>
      <c r="J469" s="13"/>
      <c r="K469" s="16">
        <v>42720</v>
      </c>
      <c r="L469" s="5" t="s">
        <v>1274</v>
      </c>
      <c r="M469" s="5" t="s">
        <v>34</v>
      </c>
      <c r="N469" s="33">
        <f t="shared" si="15"/>
        <v>1.7166666666666668</v>
      </c>
      <c r="O469" s="18" t="s">
        <v>8</v>
      </c>
      <c r="Q469" s="4" t="e">
        <f>movies[[#This Row],[PROFIT]]/movies[[#This Row],[Budget ($)]]</f>
        <v>#DIV/0!</v>
      </c>
    </row>
    <row r="470" spans="1:17" x14ac:dyDescent="0.3">
      <c r="A470" s="17">
        <v>469</v>
      </c>
      <c r="B470" s="5" t="s">
        <v>586</v>
      </c>
      <c r="C470" s="8">
        <v>2001</v>
      </c>
      <c r="D470" s="5" t="s">
        <v>587</v>
      </c>
      <c r="E470" s="6">
        <v>25000000</v>
      </c>
      <c r="F470" s="10">
        <v>10733933</v>
      </c>
      <c r="G470" s="13">
        <v>71543427</v>
      </c>
      <c r="H470" s="13">
        <v>262729136</v>
      </c>
      <c r="I470" s="13">
        <v>334272563</v>
      </c>
      <c r="J470" s="13">
        <f t="shared" si="14"/>
        <v>309272563</v>
      </c>
      <c r="K470" s="16">
        <v>36994</v>
      </c>
      <c r="L470" s="5" t="s">
        <v>1285</v>
      </c>
      <c r="M470" s="5" t="s">
        <v>197</v>
      </c>
      <c r="N470" s="33">
        <f t="shared" si="15"/>
        <v>1.6166666666666667</v>
      </c>
      <c r="O470" s="18" t="s">
        <v>79</v>
      </c>
      <c r="Q470" s="4">
        <f>movies[[#This Row],[PROFIT]]/movies[[#This Row],[Budget ($)]]</f>
        <v>12.37090252</v>
      </c>
    </row>
    <row r="471" spans="1:17" x14ac:dyDescent="0.3">
      <c r="A471" s="17">
        <v>470</v>
      </c>
      <c r="B471" s="5" t="s">
        <v>588</v>
      </c>
      <c r="C471" s="8">
        <v>2005</v>
      </c>
      <c r="D471" s="5" t="s">
        <v>6</v>
      </c>
      <c r="E471" s="6">
        <v>100000000</v>
      </c>
      <c r="F471" s="10">
        <v>56061504</v>
      </c>
      <c r="G471" s="13">
        <v>154696080</v>
      </c>
      <c r="H471" s="13">
        <v>178839854</v>
      </c>
      <c r="I471" s="13">
        <v>333535934</v>
      </c>
      <c r="J471" s="13">
        <f t="shared" si="14"/>
        <v>233535934</v>
      </c>
      <c r="K471" s="16">
        <v>38539</v>
      </c>
      <c r="L471" s="5" t="s">
        <v>1169</v>
      </c>
      <c r="M471" s="5" t="s">
        <v>108</v>
      </c>
      <c r="N471" s="33">
        <f t="shared" si="15"/>
        <v>1.7666666666666666</v>
      </c>
      <c r="O471" s="18" t="s">
        <v>8</v>
      </c>
      <c r="Q471" s="4">
        <f>movies[[#This Row],[PROFIT]]/movies[[#This Row],[Budget ($)]]</f>
        <v>2.3353593400000001</v>
      </c>
    </row>
    <row r="472" spans="1:17" x14ac:dyDescent="0.3">
      <c r="A472" s="17">
        <v>471</v>
      </c>
      <c r="B472" s="5" t="s">
        <v>589</v>
      </c>
      <c r="C472" s="8">
        <v>1984</v>
      </c>
      <c r="D472" s="5" t="s">
        <v>15</v>
      </c>
      <c r="E472" s="6">
        <v>28000000</v>
      </c>
      <c r="F472" s="10">
        <v>25337110</v>
      </c>
      <c r="G472" s="13">
        <v>179870271</v>
      </c>
      <c r="H472" s="13">
        <v>153237000</v>
      </c>
      <c r="I472" s="13">
        <v>333107271</v>
      </c>
      <c r="J472" s="13">
        <f t="shared" si="14"/>
        <v>305107271</v>
      </c>
      <c r="K472" s="16">
        <v>30825</v>
      </c>
      <c r="L472" s="5" t="s">
        <v>1205</v>
      </c>
      <c r="M472" s="5" t="s">
        <v>26</v>
      </c>
      <c r="N472" s="33">
        <f t="shared" si="15"/>
        <v>1.9666666666666668</v>
      </c>
      <c r="O472" s="18" t="s">
        <v>333</v>
      </c>
      <c r="Q472" s="4">
        <f>movies[[#This Row],[PROFIT]]/movies[[#This Row],[Budget ($)]]</f>
        <v>10.89668825</v>
      </c>
    </row>
    <row r="473" spans="1:17" x14ac:dyDescent="0.3">
      <c r="A473" s="17">
        <v>472</v>
      </c>
      <c r="B473" s="5" t="s">
        <v>590</v>
      </c>
      <c r="C473" s="8">
        <v>1997</v>
      </c>
      <c r="D473" s="5" t="s">
        <v>190</v>
      </c>
      <c r="E473" s="6"/>
      <c r="F473" s="10">
        <v>25143007</v>
      </c>
      <c r="G473" s="13">
        <v>125304276</v>
      </c>
      <c r="H473" s="13">
        <v>207706792</v>
      </c>
      <c r="I473" s="13">
        <v>333011068</v>
      </c>
      <c r="J473" s="13"/>
      <c r="K473" s="16">
        <v>30825</v>
      </c>
      <c r="L473" s="5" t="s">
        <v>1205</v>
      </c>
      <c r="M473" s="5" t="s">
        <v>26</v>
      </c>
      <c r="N473" s="33">
        <f t="shared" si="15"/>
        <v>1.9666666666666668</v>
      </c>
      <c r="O473" s="18" t="s">
        <v>333</v>
      </c>
      <c r="Q473" s="4" t="e">
        <f>movies[[#This Row],[PROFIT]]/movies[[#This Row],[Budget ($)]]</f>
        <v>#DIV/0!</v>
      </c>
    </row>
    <row r="474" spans="1:17" x14ac:dyDescent="0.3">
      <c r="A474" s="17">
        <v>473</v>
      </c>
      <c r="B474" s="5" t="s">
        <v>591</v>
      </c>
      <c r="C474" s="8">
        <v>1989</v>
      </c>
      <c r="D474" s="5" t="s">
        <v>23</v>
      </c>
      <c r="E474" s="6">
        <v>40000000</v>
      </c>
      <c r="F474" s="10">
        <v>27835125</v>
      </c>
      <c r="G474" s="13">
        <v>119000002</v>
      </c>
      <c r="H474" s="13">
        <v>213500000</v>
      </c>
      <c r="I474" s="13">
        <v>332500002</v>
      </c>
      <c r="J474" s="13">
        <f t="shared" si="14"/>
        <v>292500002</v>
      </c>
      <c r="K474" s="16">
        <v>32834</v>
      </c>
      <c r="L474" s="5" t="s">
        <v>1300</v>
      </c>
      <c r="M474" s="5" t="s">
        <v>96</v>
      </c>
      <c r="N474" s="33">
        <f t="shared" si="15"/>
        <v>1.8</v>
      </c>
      <c r="O474" s="18" t="s">
        <v>333</v>
      </c>
      <c r="Q474" s="4">
        <f>movies[[#This Row],[PROFIT]]/movies[[#This Row],[Budget ($)]]</f>
        <v>7.3125000499999997</v>
      </c>
    </row>
    <row r="475" spans="1:17" x14ac:dyDescent="0.3">
      <c r="A475" s="17">
        <v>474</v>
      </c>
      <c r="B475" s="5" t="s">
        <v>592</v>
      </c>
      <c r="C475" s="8">
        <v>2015</v>
      </c>
      <c r="D475" s="5" t="s">
        <v>10</v>
      </c>
      <c r="E475" s="6"/>
      <c r="F475" s="10">
        <v>39155217</v>
      </c>
      <c r="G475" s="13">
        <v>123087120</v>
      </c>
      <c r="H475" s="13">
        <v>209120551</v>
      </c>
      <c r="I475" s="13">
        <v>332207671</v>
      </c>
      <c r="J475" s="13"/>
      <c r="K475" s="16">
        <v>32834</v>
      </c>
      <c r="L475" s="5" t="s">
        <v>1300</v>
      </c>
      <c r="M475" s="5" t="s">
        <v>96</v>
      </c>
      <c r="N475" s="33">
        <f t="shared" si="15"/>
        <v>1.8</v>
      </c>
      <c r="O475" s="18" t="s">
        <v>333</v>
      </c>
      <c r="Q475" s="4" t="e">
        <f>movies[[#This Row],[PROFIT]]/movies[[#This Row],[Budget ($)]]</f>
        <v>#DIV/0!</v>
      </c>
    </row>
    <row r="476" spans="1:17" x14ac:dyDescent="0.3">
      <c r="A476" s="17">
        <v>475</v>
      </c>
      <c r="B476" s="5" t="s">
        <v>593</v>
      </c>
      <c r="C476" s="8">
        <v>2021</v>
      </c>
      <c r="D476" s="5" t="s">
        <v>13</v>
      </c>
      <c r="E476" s="6"/>
      <c r="F476" s="10">
        <v>28365416</v>
      </c>
      <c r="G476" s="13">
        <v>121626598</v>
      </c>
      <c r="H476" s="13">
        <v>209900000</v>
      </c>
      <c r="I476" s="13">
        <v>331526598</v>
      </c>
      <c r="J476" s="13"/>
      <c r="K476" s="16">
        <v>32834</v>
      </c>
      <c r="L476" s="5" t="s">
        <v>1300</v>
      </c>
      <c r="M476" s="5" t="s">
        <v>96</v>
      </c>
      <c r="N476" s="33">
        <f t="shared" si="15"/>
        <v>1.8</v>
      </c>
      <c r="O476" s="18" t="s">
        <v>333</v>
      </c>
      <c r="Q476" s="4" t="e">
        <f>movies[[#This Row],[PROFIT]]/movies[[#This Row],[Budget ($)]]</f>
        <v>#DIV/0!</v>
      </c>
    </row>
    <row r="477" spans="1:17" x14ac:dyDescent="0.3">
      <c r="A477" s="17">
        <v>476</v>
      </c>
      <c r="B477" s="5" t="s">
        <v>594</v>
      </c>
      <c r="C477" s="8">
        <v>2014</v>
      </c>
      <c r="D477" s="5" t="s">
        <v>21</v>
      </c>
      <c r="E477" s="6">
        <v>50000000</v>
      </c>
      <c r="F477" s="10">
        <v>57071445</v>
      </c>
      <c r="G477" s="13">
        <v>191719337</v>
      </c>
      <c r="H477" s="13">
        <v>139614539</v>
      </c>
      <c r="I477" s="13">
        <v>331333876</v>
      </c>
      <c r="J477" s="13">
        <f t="shared" si="14"/>
        <v>281333876</v>
      </c>
      <c r="K477" s="16">
        <v>41795</v>
      </c>
      <c r="L477" s="5" t="s">
        <v>1325</v>
      </c>
      <c r="M477" s="5" t="s">
        <v>158</v>
      </c>
      <c r="N477" s="33">
        <f t="shared" si="15"/>
        <v>1.8666666666666667</v>
      </c>
      <c r="O477" s="18" t="s">
        <v>79</v>
      </c>
      <c r="Q477" s="4">
        <f>movies[[#This Row],[PROFIT]]/movies[[#This Row],[Budget ($)]]</f>
        <v>5.6266775200000003</v>
      </c>
    </row>
    <row r="478" spans="1:17" x14ac:dyDescent="0.3">
      <c r="A478" s="17">
        <v>477</v>
      </c>
      <c r="B478" s="5" t="s">
        <v>595</v>
      </c>
      <c r="C478" s="8">
        <v>2000</v>
      </c>
      <c r="D478" s="5" t="s">
        <v>23</v>
      </c>
      <c r="E478" s="6">
        <v>55000000</v>
      </c>
      <c r="F478" s="10">
        <v>28623300</v>
      </c>
      <c r="G478" s="13">
        <v>166244045</v>
      </c>
      <c r="H478" s="13">
        <v>164200000</v>
      </c>
      <c r="I478" s="13">
        <v>330444045</v>
      </c>
      <c r="J478" s="13">
        <f t="shared" si="14"/>
        <v>275444045</v>
      </c>
      <c r="K478" s="16">
        <v>36805</v>
      </c>
      <c r="L478" s="5" t="s">
        <v>1248</v>
      </c>
      <c r="M478" s="5" t="s">
        <v>96</v>
      </c>
      <c r="N478" s="33">
        <f t="shared" si="15"/>
        <v>1.8</v>
      </c>
      <c r="O478" s="18" t="s">
        <v>8</v>
      </c>
      <c r="Q478" s="4">
        <f>movies[[#This Row],[PROFIT]]/movies[[#This Row],[Budget ($)]]</f>
        <v>5.0080735454545451</v>
      </c>
    </row>
    <row r="479" spans="1:17" x14ac:dyDescent="0.3">
      <c r="A479" s="17">
        <v>478</v>
      </c>
      <c r="B479" s="5" t="s">
        <v>596</v>
      </c>
      <c r="C479" s="8">
        <v>1988</v>
      </c>
      <c r="D479" s="5" t="s">
        <v>10</v>
      </c>
      <c r="E479" s="6">
        <v>70000000</v>
      </c>
      <c r="F479" s="10">
        <v>11226239</v>
      </c>
      <c r="G479" s="13">
        <v>156452370</v>
      </c>
      <c r="H479" s="13">
        <v>173351588</v>
      </c>
      <c r="I479" s="13">
        <v>329803958</v>
      </c>
      <c r="J479" s="13">
        <f t="shared" si="14"/>
        <v>259803958</v>
      </c>
      <c r="K479" s="16">
        <v>32318</v>
      </c>
      <c r="L479" s="5" t="s">
        <v>1326</v>
      </c>
      <c r="M479" s="5" t="s">
        <v>329</v>
      </c>
      <c r="N479" s="33">
        <f t="shared" si="15"/>
        <v>1.7333333333333334</v>
      </c>
      <c r="O479" s="18" t="s">
        <v>333</v>
      </c>
      <c r="Q479" s="4">
        <f>movies[[#This Row],[PROFIT]]/movies[[#This Row],[Budget ($)]]</f>
        <v>3.7114851142857144</v>
      </c>
    </row>
    <row r="480" spans="1:17" x14ac:dyDescent="0.3">
      <c r="A480" s="17">
        <v>479</v>
      </c>
      <c r="B480" s="5" t="s">
        <v>597</v>
      </c>
      <c r="C480" s="8">
        <v>2010</v>
      </c>
      <c r="D480" s="5" t="s">
        <v>494</v>
      </c>
      <c r="E480" s="6">
        <v>13000000</v>
      </c>
      <c r="F480" s="10">
        <v>1443809</v>
      </c>
      <c r="G480" s="13">
        <v>106954678</v>
      </c>
      <c r="H480" s="13">
        <v>222443368</v>
      </c>
      <c r="I480" s="13">
        <v>329398046</v>
      </c>
      <c r="J480" s="13">
        <f t="shared" si="14"/>
        <v>316398046</v>
      </c>
      <c r="K480" s="16">
        <v>40515</v>
      </c>
      <c r="L480" s="5" t="s">
        <v>1327</v>
      </c>
      <c r="M480" s="5" t="s">
        <v>96</v>
      </c>
      <c r="N480" s="33">
        <f t="shared" si="15"/>
        <v>1.8</v>
      </c>
      <c r="O480" s="18" t="s">
        <v>79</v>
      </c>
      <c r="Q480" s="4">
        <f>movies[[#This Row],[PROFIT]]/movies[[#This Row],[Budget ($)]]</f>
        <v>24.338311230769232</v>
      </c>
    </row>
    <row r="481" spans="1:17" x14ac:dyDescent="0.3">
      <c r="A481" s="17">
        <v>480</v>
      </c>
      <c r="B481" s="5" t="s">
        <v>598</v>
      </c>
      <c r="C481" s="8">
        <v>2000</v>
      </c>
      <c r="D481" s="5" t="s">
        <v>36</v>
      </c>
      <c r="E481" s="6">
        <v>140000000</v>
      </c>
      <c r="F481" s="10">
        <v>41325042</v>
      </c>
      <c r="G481" s="13">
        <v>182618434</v>
      </c>
      <c r="H481" s="13">
        <v>146100000</v>
      </c>
      <c r="I481" s="13">
        <v>328718434</v>
      </c>
      <c r="J481" s="13">
        <f t="shared" si="14"/>
        <v>188718434</v>
      </c>
      <c r="K481" s="16">
        <v>36707</v>
      </c>
      <c r="L481" s="5" t="s">
        <v>1328</v>
      </c>
      <c r="M481" s="5" t="s">
        <v>54</v>
      </c>
      <c r="N481" s="33">
        <f t="shared" si="15"/>
        <v>2.1666666666666665</v>
      </c>
      <c r="O481" s="18" t="s">
        <v>8</v>
      </c>
      <c r="Q481" s="4">
        <f>movies[[#This Row],[PROFIT]]/movies[[#This Row],[Budget ($)]]</f>
        <v>1.3479888142857144</v>
      </c>
    </row>
    <row r="482" spans="1:17" x14ac:dyDescent="0.3">
      <c r="A482" s="17">
        <v>481</v>
      </c>
      <c r="B482" s="5" t="s">
        <v>599</v>
      </c>
      <c r="C482" s="8">
        <v>2019</v>
      </c>
      <c r="D482" s="5" t="s">
        <v>151</v>
      </c>
      <c r="E482" s="6">
        <v>75000000</v>
      </c>
      <c r="F482" s="10">
        <v>56818067</v>
      </c>
      <c r="G482" s="13">
        <v>171015687</v>
      </c>
      <c r="H482" s="13">
        <v>157333700</v>
      </c>
      <c r="I482" s="13">
        <v>328349387</v>
      </c>
      <c r="J482" s="13">
        <f t="shared" si="14"/>
        <v>253349387</v>
      </c>
      <c r="K482" s="16">
        <v>43600</v>
      </c>
      <c r="L482" s="5" t="s">
        <v>1175</v>
      </c>
      <c r="M482" s="5" t="s">
        <v>54</v>
      </c>
      <c r="N482" s="33">
        <f t="shared" si="15"/>
        <v>2.1666666666666665</v>
      </c>
      <c r="O482" s="18" t="s">
        <v>79</v>
      </c>
      <c r="Q482" s="4">
        <f>movies[[#This Row],[PROFIT]]/movies[[#This Row],[Budget ($)]]</f>
        <v>3.3779918266666669</v>
      </c>
    </row>
    <row r="483" spans="1:17" x14ac:dyDescent="0.3">
      <c r="A483" s="17">
        <v>482</v>
      </c>
      <c r="B483" s="5" t="s">
        <v>600</v>
      </c>
      <c r="C483" s="8">
        <v>1986</v>
      </c>
      <c r="D483" s="5" t="s">
        <v>15</v>
      </c>
      <c r="E483" s="6"/>
      <c r="F483" s="10">
        <v>8038855</v>
      </c>
      <c r="G483" s="13">
        <v>174803506</v>
      </c>
      <c r="H483" s="13">
        <v>153400000</v>
      </c>
      <c r="I483" s="13">
        <v>328203506</v>
      </c>
      <c r="J483" s="13"/>
      <c r="K483" s="16">
        <v>43600</v>
      </c>
      <c r="L483" s="5" t="s">
        <v>1175</v>
      </c>
      <c r="M483" s="5" t="s">
        <v>54</v>
      </c>
      <c r="N483" s="33">
        <f t="shared" si="15"/>
        <v>2.1666666666666665</v>
      </c>
      <c r="O483" s="18" t="s">
        <v>79</v>
      </c>
      <c r="Q483" s="4" t="e">
        <f>movies[[#This Row],[PROFIT]]/movies[[#This Row],[Budget ($)]]</f>
        <v>#DIV/0!</v>
      </c>
    </row>
    <row r="484" spans="1:17" x14ac:dyDescent="0.3">
      <c r="A484" s="17">
        <v>483</v>
      </c>
      <c r="B484" s="5" t="s">
        <v>601</v>
      </c>
      <c r="C484" s="8">
        <v>2019</v>
      </c>
      <c r="D484" s="5" t="s">
        <v>333</v>
      </c>
      <c r="E484" s="6"/>
      <c r="F484" s="10"/>
      <c r="G484" s="13">
        <v>327598891</v>
      </c>
      <c r="H484" s="13">
        <v>327598891</v>
      </c>
      <c r="I484" s="13">
        <v>328203506</v>
      </c>
      <c r="J484" s="13"/>
      <c r="K484" s="16">
        <v>43600</v>
      </c>
      <c r="L484" s="5" t="s">
        <v>1175</v>
      </c>
      <c r="M484" s="5" t="s">
        <v>54</v>
      </c>
      <c r="N484" s="33">
        <f t="shared" si="15"/>
        <v>2.1666666666666665</v>
      </c>
      <c r="O484" s="18" t="s">
        <v>79</v>
      </c>
      <c r="Q484" s="4" t="e">
        <f>movies[[#This Row],[PROFIT]]/movies[[#This Row],[Budget ($)]]</f>
        <v>#DIV/0!</v>
      </c>
    </row>
    <row r="485" spans="1:17" x14ac:dyDescent="0.3">
      <c r="A485" s="17">
        <v>484</v>
      </c>
      <c r="B485" s="5" t="s">
        <v>602</v>
      </c>
      <c r="C485" s="8">
        <v>1995</v>
      </c>
      <c r="D485" s="5" t="s">
        <v>61</v>
      </c>
      <c r="E485" s="6">
        <v>33000000</v>
      </c>
      <c r="F485" s="10">
        <v>13949807</v>
      </c>
      <c r="G485" s="13">
        <v>100125643</v>
      </c>
      <c r="H485" s="13">
        <v>227207916</v>
      </c>
      <c r="I485" s="13">
        <v>327333559</v>
      </c>
      <c r="J485" s="13">
        <f t="shared" si="14"/>
        <v>294333559</v>
      </c>
      <c r="K485" s="16">
        <v>34964</v>
      </c>
      <c r="L485" s="5" t="s">
        <v>1329</v>
      </c>
      <c r="M485" s="5" t="s">
        <v>71</v>
      </c>
      <c r="N485" s="33">
        <f t="shared" si="15"/>
        <v>2.1166666666666667</v>
      </c>
      <c r="O485" s="18" t="s">
        <v>79</v>
      </c>
      <c r="Q485" s="4">
        <f>movies[[#This Row],[PROFIT]]/movies[[#This Row],[Budget ($)]]</f>
        <v>8.9191987575757583</v>
      </c>
    </row>
    <row r="486" spans="1:17" x14ac:dyDescent="0.3">
      <c r="A486" s="17">
        <v>485</v>
      </c>
      <c r="B486" s="5" t="s">
        <v>603</v>
      </c>
      <c r="C486" s="8">
        <v>2006</v>
      </c>
      <c r="D486" s="5" t="s">
        <v>6</v>
      </c>
      <c r="E486" s="6">
        <v>35000000</v>
      </c>
      <c r="F486" s="10">
        <v>27537244</v>
      </c>
      <c r="G486" s="13">
        <v>124740460</v>
      </c>
      <c r="H486" s="13">
        <v>201965655</v>
      </c>
      <c r="I486" s="13">
        <v>326706115</v>
      </c>
      <c r="J486" s="13">
        <f t="shared" si="14"/>
        <v>291706115</v>
      </c>
      <c r="K486" s="16">
        <v>38898</v>
      </c>
      <c r="L486" s="5" t="s">
        <v>1277</v>
      </c>
      <c r="M486" s="5" t="s">
        <v>415</v>
      </c>
      <c r="N486" s="33">
        <f t="shared" si="15"/>
        <v>1.8166666666666667</v>
      </c>
      <c r="O486" s="18" t="s">
        <v>8</v>
      </c>
      <c r="Q486" s="4">
        <f>movies[[#This Row],[PROFIT]]/movies[[#This Row],[Budget ($)]]</f>
        <v>8.334460428571429</v>
      </c>
    </row>
    <row r="487" spans="1:17" x14ac:dyDescent="0.3">
      <c r="A487" s="17">
        <v>486</v>
      </c>
      <c r="B487" s="5" t="s">
        <v>604</v>
      </c>
      <c r="C487" s="8">
        <v>2014</v>
      </c>
      <c r="D487" s="5" t="s">
        <v>6</v>
      </c>
      <c r="E487" s="6">
        <v>48000000</v>
      </c>
      <c r="F487" s="10">
        <v>39201657</v>
      </c>
      <c r="G487" s="13">
        <v>89256424</v>
      </c>
      <c r="H487" s="13">
        <v>237222717</v>
      </c>
      <c r="I487" s="13">
        <v>326479141</v>
      </c>
      <c r="J487" s="13">
        <f t="shared" si="14"/>
        <v>278479141</v>
      </c>
      <c r="K487" s="16">
        <v>42005</v>
      </c>
      <c r="L487" s="5" t="s">
        <v>1175</v>
      </c>
      <c r="M487" s="5" t="s">
        <v>96</v>
      </c>
      <c r="N487" s="33">
        <f t="shared" si="15"/>
        <v>1.8</v>
      </c>
      <c r="O487" s="18" t="s">
        <v>8</v>
      </c>
      <c r="Q487" s="4">
        <f>movies[[#This Row],[PROFIT]]/movies[[#This Row],[Budget ($)]]</f>
        <v>5.8016487708333333</v>
      </c>
    </row>
    <row r="488" spans="1:17" x14ac:dyDescent="0.3">
      <c r="A488" s="17">
        <v>487</v>
      </c>
      <c r="B488" s="5" t="s">
        <v>605</v>
      </c>
      <c r="C488" s="8">
        <v>1996</v>
      </c>
      <c r="D488" s="5" t="s">
        <v>10</v>
      </c>
      <c r="E488" s="6">
        <v>100000000</v>
      </c>
      <c r="F488" s="10">
        <v>21037414</v>
      </c>
      <c r="G488" s="13">
        <v>100138851</v>
      </c>
      <c r="H488" s="13">
        <v>225200000</v>
      </c>
      <c r="I488" s="13">
        <v>325338851</v>
      </c>
      <c r="J488" s="13">
        <f t="shared" si="14"/>
        <v>225338851</v>
      </c>
      <c r="K488" s="16">
        <v>35237</v>
      </c>
      <c r="L488" s="5" t="s">
        <v>1330</v>
      </c>
      <c r="M488" s="5" t="s">
        <v>56</v>
      </c>
      <c r="N488" s="33">
        <f t="shared" si="15"/>
        <v>1.5166666666666666</v>
      </c>
      <c r="O488" s="18" t="s">
        <v>333</v>
      </c>
      <c r="Q488" s="4">
        <f>movies[[#This Row],[PROFIT]]/movies[[#This Row],[Budget ($)]]</f>
        <v>2.2533885100000002</v>
      </c>
    </row>
    <row r="489" spans="1:17" x14ac:dyDescent="0.3">
      <c r="A489" s="17">
        <v>488</v>
      </c>
      <c r="B489" s="5" t="s">
        <v>606</v>
      </c>
      <c r="C489" s="8">
        <v>2009</v>
      </c>
      <c r="D489" s="5" t="s">
        <v>10</v>
      </c>
      <c r="E489" s="6">
        <v>200000000</v>
      </c>
      <c r="F489" s="10">
        <v>30051075</v>
      </c>
      <c r="G489" s="13">
        <v>137855863</v>
      </c>
      <c r="H489" s="13">
        <v>187430783</v>
      </c>
      <c r="I489" s="13">
        <v>325286646</v>
      </c>
      <c r="J489" s="13">
        <f t="shared" si="14"/>
        <v>125286646</v>
      </c>
      <c r="K489" s="16">
        <v>40065</v>
      </c>
      <c r="L489" s="5" t="s">
        <v>1200</v>
      </c>
      <c r="M489" s="5" t="s">
        <v>209</v>
      </c>
      <c r="N489" s="33">
        <f t="shared" si="15"/>
        <v>1.6</v>
      </c>
      <c r="O489" s="18" t="s">
        <v>27</v>
      </c>
      <c r="Q489" s="4">
        <f>movies[[#This Row],[PROFIT]]/movies[[#This Row],[Budget ($)]]</f>
        <v>0.62643322999999995</v>
      </c>
    </row>
    <row r="490" spans="1:17" x14ac:dyDescent="0.3">
      <c r="A490" s="17">
        <v>489</v>
      </c>
      <c r="B490" s="5" t="s">
        <v>607</v>
      </c>
      <c r="C490" s="8">
        <v>2015</v>
      </c>
      <c r="D490" s="5" t="s">
        <v>15</v>
      </c>
      <c r="E490" s="6">
        <v>74000000</v>
      </c>
      <c r="F490" s="10">
        <v>55365012</v>
      </c>
      <c r="G490" s="13">
        <v>162994032</v>
      </c>
      <c r="H490" s="13">
        <v>162192000</v>
      </c>
      <c r="I490" s="13">
        <v>325186032</v>
      </c>
      <c r="J490" s="13">
        <f t="shared" si="14"/>
        <v>251186032</v>
      </c>
      <c r="K490" s="16">
        <v>42032</v>
      </c>
      <c r="L490" s="5" t="s">
        <v>1186</v>
      </c>
      <c r="M490" s="5" t="s">
        <v>255</v>
      </c>
      <c r="N490" s="33">
        <f t="shared" si="15"/>
        <v>1.5333333333333332</v>
      </c>
      <c r="O490" s="18" t="s">
        <v>27</v>
      </c>
      <c r="Q490" s="4">
        <f>movies[[#This Row],[PROFIT]]/movies[[#This Row],[Budget ($)]]</f>
        <v>3.3944058378378377</v>
      </c>
    </row>
    <row r="491" spans="1:17" x14ac:dyDescent="0.3">
      <c r="A491" s="17">
        <v>490</v>
      </c>
      <c r="B491" s="5" t="s">
        <v>608</v>
      </c>
      <c r="C491" s="8">
        <v>1993</v>
      </c>
      <c r="D491" s="5" t="s">
        <v>23</v>
      </c>
      <c r="E491" s="6">
        <v>22000000</v>
      </c>
      <c r="F491" s="10">
        <v>656636</v>
      </c>
      <c r="G491" s="13">
        <v>96898818</v>
      </c>
      <c r="H491" s="13">
        <v>225262427</v>
      </c>
      <c r="I491" s="13">
        <v>322161245</v>
      </c>
      <c r="J491" s="13">
        <f t="shared" si="14"/>
        <v>300161245</v>
      </c>
      <c r="K491" s="16">
        <v>34318</v>
      </c>
      <c r="L491" s="5" t="s">
        <v>1257</v>
      </c>
      <c r="M491" s="5" t="s">
        <v>609</v>
      </c>
      <c r="N491" s="33">
        <f t="shared" si="15"/>
        <v>3.25</v>
      </c>
      <c r="O491" s="18" t="s">
        <v>79</v>
      </c>
      <c r="Q491" s="4">
        <f>movies[[#This Row],[PROFIT]]/movies[[#This Row],[Budget ($)]]</f>
        <v>13.643692954545454</v>
      </c>
    </row>
    <row r="492" spans="1:17" x14ac:dyDescent="0.3">
      <c r="A492" s="17">
        <v>491</v>
      </c>
      <c r="B492" s="5" t="s">
        <v>610</v>
      </c>
      <c r="C492" s="8">
        <v>2010</v>
      </c>
      <c r="D492" s="5" t="s">
        <v>68</v>
      </c>
      <c r="E492" s="6">
        <v>130000000</v>
      </c>
      <c r="F492" s="10">
        <v>46016833</v>
      </c>
      <c r="G492" s="13">
        <v>148415853</v>
      </c>
      <c r="H492" s="13">
        <v>173469912</v>
      </c>
      <c r="I492" s="13">
        <v>321885765</v>
      </c>
      <c r="J492" s="13">
        <f t="shared" si="14"/>
        <v>191885765</v>
      </c>
      <c r="K492" s="16">
        <v>40479</v>
      </c>
      <c r="L492" s="5" t="s">
        <v>1331</v>
      </c>
      <c r="M492" s="5" t="s">
        <v>156</v>
      </c>
      <c r="N492" s="33">
        <f t="shared" si="15"/>
        <v>1.5833333333333335</v>
      </c>
      <c r="O492" s="18" t="s">
        <v>27</v>
      </c>
      <c r="Q492" s="4">
        <f>movies[[#This Row],[PROFIT]]/movies[[#This Row],[Budget ($)]]</f>
        <v>1.4760443461538462</v>
      </c>
    </row>
    <row r="493" spans="1:17" x14ac:dyDescent="0.3">
      <c r="A493" s="17">
        <v>492</v>
      </c>
      <c r="B493" s="5" t="s">
        <v>611</v>
      </c>
      <c r="C493" s="8">
        <v>2016</v>
      </c>
      <c r="D493" s="5" t="s">
        <v>36</v>
      </c>
      <c r="E493" s="6">
        <v>40000000</v>
      </c>
      <c r="F493" s="10">
        <v>40406314</v>
      </c>
      <c r="G493" s="13">
        <v>102516140</v>
      </c>
      <c r="H493" s="13">
        <v>219318211</v>
      </c>
      <c r="I493" s="13">
        <v>321834351</v>
      </c>
      <c r="J493" s="13">
        <f t="shared" si="14"/>
        <v>281834351</v>
      </c>
      <c r="K493" s="16">
        <v>42529</v>
      </c>
      <c r="L493" s="5" t="s">
        <v>1307</v>
      </c>
      <c r="M493" s="5" t="s">
        <v>128</v>
      </c>
      <c r="N493" s="33">
        <f t="shared" si="15"/>
        <v>2.2333333333333334</v>
      </c>
      <c r="O493" s="18" t="s">
        <v>79</v>
      </c>
      <c r="Q493" s="4">
        <f>movies[[#This Row],[PROFIT]]/movies[[#This Row],[Budget ($)]]</f>
        <v>7.0458587750000001</v>
      </c>
    </row>
    <row r="494" spans="1:17" x14ac:dyDescent="0.3">
      <c r="A494" s="17">
        <v>493</v>
      </c>
      <c r="B494" s="5" t="s">
        <v>612</v>
      </c>
      <c r="C494" s="8">
        <v>2018</v>
      </c>
      <c r="D494" s="5" t="s">
        <v>23</v>
      </c>
      <c r="E494" s="6">
        <v>23000000</v>
      </c>
      <c r="F494" s="10">
        <v>320429</v>
      </c>
      <c r="G494" s="13">
        <v>85080171</v>
      </c>
      <c r="H494" s="13">
        <v>236672485</v>
      </c>
      <c r="I494" s="13">
        <v>321752656</v>
      </c>
      <c r="J494" s="13">
        <f t="shared" si="14"/>
        <v>298752656</v>
      </c>
      <c r="K494" s="16">
        <v>43420</v>
      </c>
      <c r="L494" s="5" t="s">
        <v>1332</v>
      </c>
      <c r="M494" s="5" t="s">
        <v>54</v>
      </c>
      <c r="N494" s="33">
        <f t="shared" si="15"/>
        <v>2.1666666666666665</v>
      </c>
      <c r="O494" s="18" t="s">
        <v>8</v>
      </c>
      <c r="Q494" s="4">
        <f>movies[[#This Row],[PROFIT]]/movies[[#This Row],[Budget ($)]]</f>
        <v>12.989245913043478</v>
      </c>
    </row>
    <row r="495" spans="1:17" x14ac:dyDescent="0.3">
      <c r="A495" s="17">
        <v>494</v>
      </c>
      <c r="B495" s="5" t="s">
        <v>613</v>
      </c>
      <c r="C495" s="8">
        <v>1992</v>
      </c>
      <c r="D495" s="5" t="s">
        <v>36</v>
      </c>
      <c r="E495" s="6">
        <v>35000000</v>
      </c>
      <c r="F495" s="10">
        <v>33243086</v>
      </c>
      <c r="G495" s="13">
        <v>144731527</v>
      </c>
      <c r="H495" s="13">
        <v>177000000</v>
      </c>
      <c r="I495" s="13">
        <v>321731527</v>
      </c>
      <c r="J495" s="13">
        <f t="shared" si="14"/>
        <v>286731527</v>
      </c>
      <c r="K495" s="16">
        <v>33739</v>
      </c>
      <c r="L495" s="5" t="s">
        <v>1175</v>
      </c>
      <c r="M495" s="5" t="s">
        <v>26</v>
      </c>
      <c r="N495" s="33">
        <f t="shared" si="15"/>
        <v>1.9666666666666668</v>
      </c>
      <c r="O495" s="18" t="s">
        <v>79</v>
      </c>
      <c r="Q495" s="4">
        <f>movies[[#This Row],[PROFIT]]/movies[[#This Row],[Budget ($)]]</f>
        <v>8.1923293428571426</v>
      </c>
    </row>
    <row r="496" spans="1:17" x14ac:dyDescent="0.3">
      <c r="A496" s="17">
        <v>495</v>
      </c>
      <c r="B496" s="5" t="s">
        <v>614</v>
      </c>
      <c r="C496" s="8">
        <v>2010</v>
      </c>
      <c r="D496" s="5" t="s">
        <v>23</v>
      </c>
      <c r="E496" s="6">
        <v>200000000</v>
      </c>
      <c r="F496" s="10">
        <v>36063385</v>
      </c>
      <c r="G496" s="13">
        <v>105269730</v>
      </c>
      <c r="H496" s="13">
        <v>216400011</v>
      </c>
      <c r="I496" s="13">
        <v>321669741</v>
      </c>
      <c r="J496" s="13">
        <f t="shared" si="14"/>
        <v>121669741</v>
      </c>
      <c r="K496" s="16">
        <v>40310</v>
      </c>
      <c r="L496" s="5" t="s">
        <v>1333</v>
      </c>
      <c r="M496" s="5" t="s">
        <v>149</v>
      </c>
      <c r="N496" s="33">
        <f t="shared" si="15"/>
        <v>2.3333333333333335</v>
      </c>
      <c r="O496" s="18" t="s">
        <v>8</v>
      </c>
      <c r="Q496" s="4">
        <f>movies[[#This Row],[PROFIT]]/movies[[#This Row],[Budget ($)]]</f>
        <v>0.60834870500000005</v>
      </c>
    </row>
    <row r="497" spans="1:17" x14ac:dyDescent="0.3">
      <c r="A497" s="17">
        <v>496</v>
      </c>
      <c r="B497" s="5" t="s">
        <v>615</v>
      </c>
      <c r="C497" s="8">
        <v>2009</v>
      </c>
      <c r="D497" s="5" t="s">
        <v>359</v>
      </c>
      <c r="E497" s="6">
        <v>70000000</v>
      </c>
      <c r="F497" s="10">
        <v>38054676</v>
      </c>
      <c r="G497" s="13">
        <v>120540719</v>
      </c>
      <c r="H497" s="13">
        <v>200917028</v>
      </c>
      <c r="I497" s="13">
        <v>321457747</v>
      </c>
      <c r="J497" s="13">
        <f t="shared" si="14"/>
        <v>251457747</v>
      </c>
      <c r="K497" s="16">
        <v>40044</v>
      </c>
      <c r="L497" s="5" t="s">
        <v>1334</v>
      </c>
      <c r="M497" s="5" t="s">
        <v>120</v>
      </c>
      <c r="N497" s="33">
        <f t="shared" si="15"/>
        <v>2.5499999999999998</v>
      </c>
      <c r="O497" s="18" t="s">
        <v>79</v>
      </c>
      <c r="Q497" s="4">
        <f>movies[[#This Row],[PROFIT]]/movies[[#This Row],[Budget ($)]]</f>
        <v>3.5922535285714288</v>
      </c>
    </row>
    <row r="498" spans="1:17" x14ac:dyDescent="0.3">
      <c r="A498" s="17">
        <v>497</v>
      </c>
      <c r="B498" s="5" t="s">
        <v>616</v>
      </c>
      <c r="C498" s="8">
        <v>1996</v>
      </c>
      <c r="D498" s="5" t="s">
        <v>10</v>
      </c>
      <c r="E498" s="6"/>
      <c r="F498" s="10">
        <v>33504025</v>
      </c>
      <c r="G498" s="13">
        <v>136189294</v>
      </c>
      <c r="H498" s="13">
        <v>184500000</v>
      </c>
      <c r="I498" s="13">
        <v>320689294</v>
      </c>
      <c r="J498" s="13"/>
      <c r="K498" s="16">
        <v>40044</v>
      </c>
      <c r="L498" s="5" t="s">
        <v>1334</v>
      </c>
      <c r="M498" s="5" t="s">
        <v>120</v>
      </c>
      <c r="N498" s="33">
        <f t="shared" si="15"/>
        <v>2.5499999999999998</v>
      </c>
      <c r="O498" s="18" t="s">
        <v>79</v>
      </c>
      <c r="Q498" s="4" t="e">
        <f>movies[[#This Row],[PROFIT]]/movies[[#This Row],[Budget ($)]]</f>
        <v>#DIV/0!</v>
      </c>
    </row>
    <row r="499" spans="1:17" x14ac:dyDescent="0.3">
      <c r="A499" s="17">
        <v>498</v>
      </c>
      <c r="B499" s="5" t="s">
        <v>617</v>
      </c>
      <c r="C499" s="8">
        <v>2013</v>
      </c>
      <c r="D499" s="5" t="s">
        <v>36</v>
      </c>
      <c r="E499" s="6">
        <v>20000000</v>
      </c>
      <c r="F499" s="10">
        <v>41855326</v>
      </c>
      <c r="G499" s="13">
        <v>137446368</v>
      </c>
      <c r="H499" s="13">
        <v>182959874</v>
      </c>
      <c r="I499" s="13">
        <v>320406242</v>
      </c>
      <c r="J499" s="13">
        <f t="shared" si="14"/>
        <v>300406242</v>
      </c>
      <c r="K499" s="16">
        <v>41473</v>
      </c>
      <c r="L499" s="5" t="s">
        <v>1307</v>
      </c>
      <c r="M499" s="5" t="s">
        <v>158</v>
      </c>
      <c r="N499" s="33">
        <f t="shared" si="15"/>
        <v>1.8666666666666667</v>
      </c>
      <c r="O499" s="18" t="s">
        <v>79</v>
      </c>
      <c r="Q499" s="4">
        <f>movies[[#This Row],[PROFIT]]/movies[[#This Row],[Budget ($)]]</f>
        <v>15.0203121</v>
      </c>
    </row>
    <row r="500" spans="1:17" x14ac:dyDescent="0.3">
      <c r="A500" s="17">
        <v>499</v>
      </c>
      <c r="B500" s="5" t="s">
        <v>618</v>
      </c>
      <c r="C500" s="8">
        <v>1987</v>
      </c>
      <c r="D500" s="5" t="s">
        <v>15</v>
      </c>
      <c r="E500" s="6"/>
      <c r="F500" s="10">
        <v>7602740</v>
      </c>
      <c r="G500" s="13">
        <v>156645693</v>
      </c>
      <c r="H500" s="13">
        <v>163500000</v>
      </c>
      <c r="I500" s="13">
        <v>320145693</v>
      </c>
      <c r="J500" s="13"/>
      <c r="K500" s="16">
        <v>41473</v>
      </c>
      <c r="L500" s="5" t="s">
        <v>1307</v>
      </c>
      <c r="M500" s="5" t="s">
        <v>158</v>
      </c>
      <c r="N500" s="33">
        <f t="shared" si="15"/>
        <v>1.8666666666666667</v>
      </c>
      <c r="O500" s="18" t="s">
        <v>79</v>
      </c>
      <c r="Q500" s="4" t="e">
        <f>movies[[#This Row],[PROFIT]]/movies[[#This Row],[Budget ($)]]</f>
        <v>#DIV/0!</v>
      </c>
    </row>
    <row r="501" spans="1:17" x14ac:dyDescent="0.3">
      <c r="A501" s="17">
        <v>500</v>
      </c>
      <c r="B501" s="5" t="s">
        <v>619</v>
      </c>
      <c r="C501" s="8">
        <v>2020</v>
      </c>
      <c r="D501" s="5" t="s">
        <v>15</v>
      </c>
      <c r="E501" s="6">
        <v>85000000</v>
      </c>
      <c r="F501" s="10">
        <v>58018348</v>
      </c>
      <c r="G501" s="13">
        <v>148974665</v>
      </c>
      <c r="H501" s="13">
        <v>170741018</v>
      </c>
      <c r="I501" s="13">
        <v>319715683</v>
      </c>
      <c r="J501" s="13">
        <f t="shared" si="14"/>
        <v>234715683</v>
      </c>
      <c r="K501" s="16">
        <v>43873</v>
      </c>
      <c r="L501" s="5" t="s">
        <v>1324</v>
      </c>
      <c r="M501" s="5" t="s">
        <v>620</v>
      </c>
      <c r="N501" s="33">
        <f t="shared" si="15"/>
        <v>1.65</v>
      </c>
      <c r="O501" s="18" t="s">
        <v>27</v>
      </c>
      <c r="Q501" s="4">
        <f>movies[[#This Row],[PROFIT]]/movies[[#This Row],[Budget ($)]]</f>
        <v>2.7613609764705882</v>
      </c>
    </row>
    <row r="502" spans="1:17" x14ac:dyDescent="0.3">
      <c r="A502" s="17">
        <v>501</v>
      </c>
      <c r="B502" s="5" t="s">
        <v>621</v>
      </c>
      <c r="C502" s="8">
        <v>2010</v>
      </c>
      <c r="D502" s="5" t="s">
        <v>15</v>
      </c>
      <c r="E502" s="6">
        <v>150000000</v>
      </c>
      <c r="F502" s="10">
        <v>40325019</v>
      </c>
      <c r="G502" s="13">
        <v>131772187</v>
      </c>
      <c r="H502" s="13">
        <v>187941694</v>
      </c>
      <c r="I502" s="13">
        <v>319713881</v>
      </c>
      <c r="J502" s="13">
        <f t="shared" si="14"/>
        <v>169713881</v>
      </c>
      <c r="K502" s="16">
        <v>40360</v>
      </c>
      <c r="L502" s="5" t="s">
        <v>1284</v>
      </c>
      <c r="M502" s="5" t="s">
        <v>34</v>
      </c>
      <c r="N502" s="33">
        <f t="shared" si="15"/>
        <v>1.7166666666666668</v>
      </c>
      <c r="O502" s="18" t="s">
        <v>27</v>
      </c>
      <c r="Q502" s="4">
        <f>movies[[#This Row],[PROFIT]]/movies[[#This Row],[Budget ($)]]</f>
        <v>1.1314258733333333</v>
      </c>
    </row>
    <row r="503" spans="1:17" x14ac:dyDescent="0.3">
      <c r="A503" s="17">
        <v>502</v>
      </c>
      <c r="B503" s="5" t="s">
        <v>622</v>
      </c>
      <c r="C503" s="8">
        <v>2009</v>
      </c>
      <c r="D503" s="5" t="s">
        <v>10</v>
      </c>
      <c r="E503" s="6">
        <v>40000000</v>
      </c>
      <c r="F503" s="10">
        <v>33627598</v>
      </c>
      <c r="G503" s="13">
        <v>163958031</v>
      </c>
      <c r="H503" s="13">
        <v>153417000</v>
      </c>
      <c r="I503" s="13">
        <v>317375031</v>
      </c>
      <c r="J503" s="13">
        <f t="shared" si="14"/>
        <v>277375031</v>
      </c>
      <c r="K503" s="16">
        <v>39981</v>
      </c>
      <c r="L503" s="5" t="s">
        <v>1285</v>
      </c>
      <c r="M503" s="5" t="s">
        <v>96</v>
      </c>
      <c r="N503" s="33">
        <f t="shared" si="15"/>
        <v>1.8</v>
      </c>
      <c r="O503" s="18" t="s">
        <v>8</v>
      </c>
      <c r="Q503" s="4">
        <f>movies[[#This Row],[PROFIT]]/movies[[#This Row],[Budget ($)]]</f>
        <v>6.9343757750000004</v>
      </c>
    </row>
    <row r="504" spans="1:17" x14ac:dyDescent="0.3">
      <c r="A504" s="17">
        <v>503</v>
      </c>
      <c r="B504" s="5" t="s">
        <v>623</v>
      </c>
      <c r="C504" s="8">
        <v>2004</v>
      </c>
      <c r="D504" s="5" t="s">
        <v>36</v>
      </c>
      <c r="E504" s="6">
        <v>165000000</v>
      </c>
      <c r="F504" s="10">
        <v>23323463</v>
      </c>
      <c r="G504" s="13">
        <v>189528738</v>
      </c>
      <c r="H504" s="13">
        <v>127369049</v>
      </c>
      <c r="I504" s="13">
        <v>316897787</v>
      </c>
      <c r="J504" s="13">
        <f t="shared" si="14"/>
        <v>151897787</v>
      </c>
      <c r="K504" s="16">
        <v>38301</v>
      </c>
      <c r="L504" s="5" t="s">
        <v>1177</v>
      </c>
      <c r="M504" s="5" t="s">
        <v>81</v>
      </c>
      <c r="N504" s="33">
        <f t="shared" si="15"/>
        <v>1.6666666666666665</v>
      </c>
      <c r="O504" s="18" t="s">
        <v>333</v>
      </c>
      <c r="Q504" s="4">
        <f>movies[[#This Row],[PROFIT]]/movies[[#This Row],[Budget ($)]]</f>
        <v>0.92059264848484845</v>
      </c>
    </row>
    <row r="505" spans="1:17" x14ac:dyDescent="0.3">
      <c r="A505" s="17">
        <v>504</v>
      </c>
      <c r="B505" s="5" t="s">
        <v>624</v>
      </c>
      <c r="C505" s="8">
        <v>2001</v>
      </c>
      <c r="D505" s="5" t="s">
        <v>23</v>
      </c>
      <c r="E505" s="6">
        <v>58000000</v>
      </c>
      <c r="F505" s="10">
        <v>367151</v>
      </c>
      <c r="G505" s="13">
        <v>170742341</v>
      </c>
      <c r="H505" s="13">
        <v>146048916</v>
      </c>
      <c r="I505" s="13">
        <v>316791257</v>
      </c>
      <c r="J505" s="13">
        <f t="shared" si="14"/>
        <v>258791257</v>
      </c>
      <c r="K505" s="16">
        <v>37246</v>
      </c>
      <c r="L505" s="5" t="s">
        <v>1335</v>
      </c>
      <c r="M505" s="5" t="s">
        <v>225</v>
      </c>
      <c r="N505" s="33">
        <f t="shared" si="15"/>
        <v>2.25</v>
      </c>
      <c r="O505" s="18" t="s">
        <v>8</v>
      </c>
      <c r="Q505" s="4">
        <f>movies[[#This Row],[PROFIT]]/movies[[#This Row],[Budget ($)]]</f>
        <v>4.4619182241379312</v>
      </c>
    </row>
    <row r="506" spans="1:17" x14ac:dyDescent="0.3">
      <c r="A506" s="17">
        <v>505</v>
      </c>
      <c r="B506" s="5" t="s">
        <v>625</v>
      </c>
      <c r="C506" s="8">
        <v>1984</v>
      </c>
      <c r="D506" s="5" t="s">
        <v>15</v>
      </c>
      <c r="E506" s="6"/>
      <c r="F506" s="10">
        <v>15214805</v>
      </c>
      <c r="G506" s="13">
        <v>234760478</v>
      </c>
      <c r="H506" s="13">
        <v>81600000</v>
      </c>
      <c r="I506" s="13">
        <v>316360478</v>
      </c>
      <c r="J506" s="13"/>
      <c r="K506" s="16">
        <v>37246</v>
      </c>
      <c r="L506" s="5" t="s">
        <v>1335</v>
      </c>
      <c r="M506" s="5" t="s">
        <v>225</v>
      </c>
      <c r="N506" s="33">
        <f t="shared" si="15"/>
        <v>2.25</v>
      </c>
      <c r="O506" s="18" t="s">
        <v>8</v>
      </c>
      <c r="Q506" s="4" t="e">
        <f>movies[[#This Row],[PROFIT]]/movies[[#This Row],[Budget ($)]]</f>
        <v>#DIV/0!</v>
      </c>
    </row>
    <row r="507" spans="1:17" x14ac:dyDescent="0.3">
      <c r="A507" s="17">
        <v>506</v>
      </c>
      <c r="B507" s="5" t="s">
        <v>626</v>
      </c>
      <c r="C507" s="8">
        <v>1997</v>
      </c>
      <c r="D507" s="5" t="s">
        <v>21</v>
      </c>
      <c r="E507" s="6">
        <v>85000000</v>
      </c>
      <c r="F507" s="10">
        <v>37132505</v>
      </c>
      <c r="G507" s="13">
        <v>172956409</v>
      </c>
      <c r="H507" s="13">
        <v>142200000</v>
      </c>
      <c r="I507" s="13">
        <v>315156409</v>
      </c>
      <c r="J507" s="13">
        <f t="shared" si="14"/>
        <v>230156409</v>
      </c>
      <c r="K507" s="16">
        <v>35636</v>
      </c>
      <c r="L507" s="5" t="s">
        <v>1184</v>
      </c>
      <c r="M507" s="5" t="s">
        <v>24</v>
      </c>
      <c r="N507" s="33">
        <f t="shared" si="15"/>
        <v>2.0666666666666669</v>
      </c>
      <c r="O507" s="18" t="s">
        <v>79</v>
      </c>
      <c r="Q507" s="4">
        <f>movies[[#This Row],[PROFIT]]/movies[[#This Row],[Budget ($)]]</f>
        <v>2.7077224588235294</v>
      </c>
    </row>
    <row r="508" spans="1:17" x14ac:dyDescent="0.3">
      <c r="A508" s="17">
        <v>507</v>
      </c>
      <c r="B508" s="5" t="s">
        <v>627</v>
      </c>
      <c r="C508" s="8">
        <v>2017</v>
      </c>
      <c r="D508" s="5" t="s">
        <v>151</v>
      </c>
      <c r="E508" s="6"/>
      <c r="F508" s="10">
        <v>27547866</v>
      </c>
      <c r="G508" s="13">
        <v>132422809</v>
      </c>
      <c r="H508" s="13">
        <v>182603121</v>
      </c>
      <c r="I508" s="13">
        <v>315025930</v>
      </c>
      <c r="J508" s="13"/>
      <c r="K508" s="16">
        <v>35636</v>
      </c>
      <c r="L508" s="5" t="s">
        <v>1184</v>
      </c>
      <c r="M508" s="5" t="s">
        <v>24</v>
      </c>
      <c r="N508" s="33">
        <f t="shared" si="15"/>
        <v>2.0666666666666669</v>
      </c>
      <c r="O508" s="18" t="s">
        <v>79</v>
      </c>
      <c r="Q508" s="4" t="e">
        <f>movies[[#This Row],[PROFIT]]/movies[[#This Row],[Budget ($)]]</f>
        <v>#DIV/0!</v>
      </c>
    </row>
    <row r="509" spans="1:17" x14ac:dyDescent="0.3">
      <c r="A509" s="17">
        <v>508</v>
      </c>
      <c r="B509" s="5" t="s">
        <v>628</v>
      </c>
      <c r="C509" s="8">
        <v>2012</v>
      </c>
      <c r="D509" s="5" t="s">
        <v>151</v>
      </c>
      <c r="E509" s="6">
        <v>100000000</v>
      </c>
      <c r="F509" s="10">
        <v>28591370</v>
      </c>
      <c r="G509" s="13">
        <v>85028192</v>
      </c>
      <c r="H509" s="13">
        <v>229947763</v>
      </c>
      <c r="I509" s="13">
        <v>314975955</v>
      </c>
      <c r="J509" s="13">
        <f t="shared" si="14"/>
        <v>214975955</v>
      </c>
      <c r="K509" s="16">
        <v>41136</v>
      </c>
      <c r="L509" s="5" t="s">
        <v>1181</v>
      </c>
      <c r="M509" s="5" t="s">
        <v>34</v>
      </c>
      <c r="N509" s="33">
        <f t="shared" si="15"/>
        <v>1.7166666666666668</v>
      </c>
      <c r="O509" s="18" t="s">
        <v>79</v>
      </c>
      <c r="Q509" s="4">
        <f>movies[[#This Row],[PROFIT]]/movies[[#This Row],[Budget ($)]]</f>
        <v>2.1497595500000002</v>
      </c>
    </row>
    <row r="510" spans="1:17" x14ac:dyDescent="0.3">
      <c r="A510" s="17">
        <v>509</v>
      </c>
      <c r="B510" s="5" t="s">
        <v>629</v>
      </c>
      <c r="C510" s="8">
        <v>2005</v>
      </c>
      <c r="D510" s="5" t="s">
        <v>10</v>
      </c>
      <c r="E510" s="6">
        <v>150000000</v>
      </c>
      <c r="F510" s="10">
        <v>40049778</v>
      </c>
      <c r="G510" s="13">
        <v>135386665</v>
      </c>
      <c r="H510" s="13">
        <v>179046172</v>
      </c>
      <c r="I510" s="13">
        <v>314432837</v>
      </c>
      <c r="J510" s="13">
        <f t="shared" si="14"/>
        <v>164432837</v>
      </c>
      <c r="K510" s="16">
        <v>38660</v>
      </c>
      <c r="L510" s="5" t="s">
        <v>1243</v>
      </c>
      <c r="M510" s="5" t="s">
        <v>485</v>
      </c>
      <c r="N510" s="33">
        <f t="shared" si="15"/>
        <v>1.35</v>
      </c>
      <c r="O510" s="18" t="s">
        <v>82</v>
      </c>
      <c r="Q510" s="4">
        <f>movies[[#This Row],[PROFIT]]/movies[[#This Row],[Budget ($)]]</f>
        <v>1.0962189133333333</v>
      </c>
    </row>
    <row r="511" spans="1:17" x14ac:dyDescent="0.3">
      <c r="A511" s="17">
        <v>510</v>
      </c>
      <c r="B511" s="5" t="s">
        <v>630</v>
      </c>
      <c r="C511" s="8">
        <v>1997</v>
      </c>
      <c r="D511" s="5" t="s">
        <v>21</v>
      </c>
      <c r="E511" s="6">
        <v>50000000</v>
      </c>
      <c r="F511" s="10">
        <v>12606928</v>
      </c>
      <c r="G511" s="13">
        <v>148478011</v>
      </c>
      <c r="H511" s="13">
        <v>165700000</v>
      </c>
      <c r="I511" s="13">
        <v>314178011</v>
      </c>
      <c r="J511" s="13">
        <f t="shared" si="14"/>
        <v>264178011</v>
      </c>
      <c r="K511" s="16">
        <v>35787</v>
      </c>
      <c r="L511" s="5" t="s">
        <v>1285</v>
      </c>
      <c r="M511" s="5" t="s">
        <v>136</v>
      </c>
      <c r="N511" s="33">
        <f t="shared" si="15"/>
        <v>2.3166666666666664</v>
      </c>
      <c r="O511" s="18" t="s">
        <v>8</v>
      </c>
      <c r="Q511" s="4">
        <f>movies[[#This Row],[PROFIT]]/movies[[#This Row],[Budget ($)]]</f>
        <v>5.28356022</v>
      </c>
    </row>
    <row r="512" spans="1:17" x14ac:dyDescent="0.3">
      <c r="A512" s="17">
        <v>511</v>
      </c>
      <c r="B512" s="5" t="s">
        <v>631</v>
      </c>
      <c r="C512" s="8">
        <v>1999</v>
      </c>
      <c r="D512" s="5" t="s">
        <v>61</v>
      </c>
      <c r="E512" s="6">
        <v>33000000</v>
      </c>
      <c r="F512" s="10">
        <v>54917604</v>
      </c>
      <c r="G512" s="13">
        <v>206040086</v>
      </c>
      <c r="H512" s="13">
        <v>107661208</v>
      </c>
      <c r="I512" s="13">
        <v>313701294</v>
      </c>
      <c r="J512" s="13">
        <f t="shared" si="14"/>
        <v>280701294</v>
      </c>
      <c r="K512" s="16">
        <v>36320</v>
      </c>
      <c r="L512" s="5" t="s">
        <v>1336</v>
      </c>
      <c r="M512" s="5" t="s">
        <v>156</v>
      </c>
      <c r="N512" s="33">
        <f t="shared" si="15"/>
        <v>1.5833333333333335</v>
      </c>
      <c r="O512" s="18" t="s">
        <v>8</v>
      </c>
      <c r="Q512" s="4">
        <f>movies[[#This Row],[PROFIT]]/movies[[#This Row],[Budget ($)]]</f>
        <v>8.5060998181818182</v>
      </c>
    </row>
    <row r="513" spans="1:17" x14ac:dyDescent="0.3">
      <c r="A513" s="17">
        <v>512</v>
      </c>
      <c r="B513" s="5" t="s">
        <v>632</v>
      </c>
      <c r="C513" s="8">
        <v>2019</v>
      </c>
      <c r="D513" s="5" t="s">
        <v>151</v>
      </c>
      <c r="E513" s="6">
        <v>40000000</v>
      </c>
      <c r="F513" s="10">
        <v>26769548</v>
      </c>
      <c r="G513" s="13">
        <v>165363234</v>
      </c>
      <c r="H513" s="13">
        <v>147534686</v>
      </c>
      <c r="I513" s="13">
        <v>312897920</v>
      </c>
      <c r="J513" s="13">
        <f t="shared" si="14"/>
        <v>272897920</v>
      </c>
      <c r="K513" s="16">
        <v>43790</v>
      </c>
      <c r="L513" s="5" t="s">
        <v>1337</v>
      </c>
      <c r="M513" s="5" t="s">
        <v>54</v>
      </c>
      <c r="N513" s="33">
        <f t="shared" si="15"/>
        <v>2.1666666666666665</v>
      </c>
      <c r="O513" s="18" t="s">
        <v>8</v>
      </c>
      <c r="Q513" s="4">
        <f>movies[[#This Row],[PROFIT]]/movies[[#This Row],[Budget ($)]]</f>
        <v>6.8224479999999996</v>
      </c>
    </row>
    <row r="514" spans="1:17" x14ac:dyDescent="0.3">
      <c r="A514" s="17">
        <v>513</v>
      </c>
      <c r="B514" s="5" t="s">
        <v>633</v>
      </c>
      <c r="C514" s="8">
        <v>2015</v>
      </c>
      <c r="D514" s="5" t="s">
        <v>6</v>
      </c>
      <c r="E514" s="6">
        <v>61000000</v>
      </c>
      <c r="F514" s="10">
        <v>30316510</v>
      </c>
      <c r="G514" s="13">
        <v>81697192</v>
      </c>
      <c r="H514" s="13">
        <v>230598864</v>
      </c>
      <c r="I514" s="13">
        <v>312296056</v>
      </c>
      <c r="J514" s="13">
        <f t="shared" si="14"/>
        <v>251296056</v>
      </c>
      <c r="K514" s="16">
        <v>42256</v>
      </c>
      <c r="L514" s="5" t="s">
        <v>1183</v>
      </c>
      <c r="M514" s="5" t="s">
        <v>236</v>
      </c>
      <c r="N514" s="33">
        <f t="shared" si="15"/>
        <v>2.1833333333333331</v>
      </c>
      <c r="O514" s="18" t="s">
        <v>8</v>
      </c>
      <c r="Q514" s="4">
        <f>movies[[#This Row],[PROFIT]]/movies[[#This Row],[Budget ($)]]</f>
        <v>4.1196074754098362</v>
      </c>
    </row>
    <row r="515" spans="1:17" x14ac:dyDescent="0.3">
      <c r="A515" s="17">
        <v>514</v>
      </c>
      <c r="B515" s="5" t="s">
        <v>634</v>
      </c>
      <c r="C515" s="8">
        <v>2016</v>
      </c>
      <c r="D515" s="5" t="s">
        <v>635</v>
      </c>
      <c r="E515" s="6">
        <v>40000000</v>
      </c>
      <c r="F515" s="10">
        <v>13601682</v>
      </c>
      <c r="G515" s="13">
        <v>26830068</v>
      </c>
      <c r="H515" s="13">
        <v>285412558</v>
      </c>
      <c r="I515" s="13">
        <v>312242626</v>
      </c>
      <c r="J515" s="13">
        <f t="shared" ref="J515:J577" si="16">I515-E515</f>
        <v>272242626</v>
      </c>
      <c r="K515" s="16">
        <v>42727</v>
      </c>
      <c r="L515" s="5" t="s">
        <v>1338</v>
      </c>
      <c r="M515" s="5" t="s">
        <v>240</v>
      </c>
      <c r="N515" s="33">
        <f t="shared" ref="N515:N578" si="17">VALUE(LEFT(M515, FIND(" hr", M515)-1)) + VALUE(MID(M515, FIND(" hr", M515) + 4, FIND(" min", M515) - FIND(" hr", M515) - 4))/60</f>
        <v>1.7833333333333332</v>
      </c>
      <c r="O515" s="18" t="s">
        <v>79</v>
      </c>
      <c r="Q515" s="4">
        <f>movies[[#This Row],[PROFIT]]/movies[[#This Row],[Budget ($)]]</f>
        <v>6.8060656499999999</v>
      </c>
    </row>
    <row r="516" spans="1:17" x14ac:dyDescent="0.3">
      <c r="A516" s="17">
        <v>515</v>
      </c>
      <c r="B516" s="5" t="s">
        <v>636</v>
      </c>
      <c r="C516" s="8">
        <v>2017</v>
      </c>
      <c r="D516" s="5" t="s">
        <v>36</v>
      </c>
      <c r="E516" s="6">
        <v>80000000</v>
      </c>
      <c r="F516" s="10">
        <v>53003468</v>
      </c>
      <c r="G516" s="13">
        <v>175936671</v>
      </c>
      <c r="H516" s="13">
        <v>136200000</v>
      </c>
      <c r="I516" s="13">
        <v>312136671</v>
      </c>
      <c r="J516" s="13">
        <f t="shared" si="16"/>
        <v>232136671</v>
      </c>
      <c r="K516" s="16">
        <v>42768</v>
      </c>
      <c r="L516" s="5" t="s">
        <v>1265</v>
      </c>
      <c r="M516" s="5" t="s">
        <v>329</v>
      </c>
      <c r="N516" s="33">
        <f t="shared" si="17"/>
        <v>1.7333333333333334</v>
      </c>
      <c r="O516" s="18" t="s">
        <v>27</v>
      </c>
      <c r="Q516" s="4">
        <f>movies[[#This Row],[PROFIT]]/movies[[#This Row],[Budget ($)]]</f>
        <v>2.9017083874999998</v>
      </c>
    </row>
    <row r="517" spans="1:17" x14ac:dyDescent="0.3">
      <c r="A517" s="17">
        <v>516</v>
      </c>
      <c r="B517" s="5" t="s">
        <v>637</v>
      </c>
      <c r="C517" s="8">
        <v>2007</v>
      </c>
      <c r="D517" s="5" t="s">
        <v>36</v>
      </c>
      <c r="E517" s="6"/>
      <c r="F517" s="10">
        <v>36133403</v>
      </c>
      <c r="G517" s="13">
        <v>117154724</v>
      </c>
      <c r="H517" s="13">
        <v>194157900</v>
      </c>
      <c r="I517" s="13">
        <v>311312624</v>
      </c>
      <c r="J517" s="13"/>
      <c r="K517" s="16">
        <v>42768</v>
      </c>
      <c r="L517" s="5" t="s">
        <v>1265</v>
      </c>
      <c r="M517" s="5" t="s">
        <v>329</v>
      </c>
      <c r="N517" s="33">
        <f t="shared" si="17"/>
        <v>1.7333333333333334</v>
      </c>
      <c r="O517" s="18" t="s">
        <v>27</v>
      </c>
      <c r="Q517" s="4" t="e">
        <f>movies[[#This Row],[PROFIT]]/movies[[#This Row],[Budget ($)]]</f>
        <v>#DIV/0!</v>
      </c>
    </row>
    <row r="518" spans="1:17" x14ac:dyDescent="0.3">
      <c r="A518" s="17">
        <v>517</v>
      </c>
      <c r="B518" s="5" t="s">
        <v>638</v>
      </c>
      <c r="C518" s="8">
        <v>2010</v>
      </c>
      <c r="D518" s="5" t="s">
        <v>23</v>
      </c>
      <c r="E518" s="6">
        <v>100000000</v>
      </c>
      <c r="F518" s="10">
        <v>30833665</v>
      </c>
      <c r="G518" s="13">
        <v>148438600</v>
      </c>
      <c r="H518" s="13">
        <v>162211985</v>
      </c>
      <c r="I518" s="13">
        <v>310650585</v>
      </c>
      <c r="J518" s="13">
        <f t="shared" si="16"/>
        <v>210650585</v>
      </c>
      <c r="K518" s="16">
        <v>40534</v>
      </c>
      <c r="L518" s="5" t="s">
        <v>1248</v>
      </c>
      <c r="M518" s="5" t="s">
        <v>105</v>
      </c>
      <c r="N518" s="33">
        <f t="shared" si="17"/>
        <v>1.6333333333333333</v>
      </c>
      <c r="O518" s="18" t="s">
        <v>8</v>
      </c>
      <c r="Q518" s="4">
        <f>movies[[#This Row],[PROFIT]]/movies[[#This Row],[Budget ($)]]</f>
        <v>2.10650585</v>
      </c>
    </row>
    <row r="519" spans="1:17" x14ac:dyDescent="0.3">
      <c r="A519" s="17">
        <v>518</v>
      </c>
      <c r="B519" s="5" t="s">
        <v>639</v>
      </c>
      <c r="C519" s="8">
        <v>2008</v>
      </c>
      <c r="D519" s="5" t="s">
        <v>10</v>
      </c>
      <c r="E519" s="6">
        <v>150000000</v>
      </c>
      <c r="F519" s="10">
        <v>26223128</v>
      </c>
      <c r="G519" s="13">
        <v>114053579</v>
      </c>
      <c r="H519" s="13">
        <v>195926415</v>
      </c>
      <c r="I519" s="13">
        <v>309979994</v>
      </c>
      <c r="J519" s="13">
        <f t="shared" si="16"/>
        <v>159979994</v>
      </c>
      <c r="K519" s="16">
        <v>39773</v>
      </c>
      <c r="L519" s="5" t="s">
        <v>1339</v>
      </c>
      <c r="M519" s="5" t="s">
        <v>209</v>
      </c>
      <c r="N519" s="33">
        <f t="shared" si="17"/>
        <v>1.6</v>
      </c>
      <c r="O519" s="18" t="s">
        <v>27</v>
      </c>
      <c r="Q519" s="4">
        <f>movies[[#This Row],[PROFIT]]/movies[[#This Row],[Budget ($)]]</f>
        <v>1.0665332933333334</v>
      </c>
    </row>
    <row r="520" spans="1:17" x14ac:dyDescent="0.3">
      <c r="A520" s="17">
        <v>519</v>
      </c>
      <c r="B520" s="5" t="s">
        <v>640</v>
      </c>
      <c r="C520" s="8">
        <v>1996</v>
      </c>
      <c r="D520" s="5" t="s">
        <v>10</v>
      </c>
      <c r="E520" s="6"/>
      <c r="F520" s="10">
        <v>34216088</v>
      </c>
      <c r="G520" s="13">
        <v>136492681</v>
      </c>
      <c r="H520" s="13">
        <v>173000000</v>
      </c>
      <c r="I520" s="13">
        <v>309492681</v>
      </c>
      <c r="J520" s="13"/>
      <c r="K520" s="16">
        <v>39773</v>
      </c>
      <c r="L520" s="5" t="s">
        <v>1339</v>
      </c>
      <c r="M520" s="5" t="s">
        <v>209</v>
      </c>
      <c r="N520" s="33">
        <f t="shared" si="17"/>
        <v>1.6</v>
      </c>
      <c r="O520" s="18" t="s">
        <v>27</v>
      </c>
      <c r="Q520" s="4" t="e">
        <f>movies[[#This Row],[PROFIT]]/movies[[#This Row],[Budget ($)]]</f>
        <v>#DIV/0!</v>
      </c>
    </row>
    <row r="521" spans="1:17" x14ac:dyDescent="0.3">
      <c r="A521" s="17">
        <v>520</v>
      </c>
      <c r="B521" s="5" t="s">
        <v>641</v>
      </c>
      <c r="C521" s="8">
        <v>1999</v>
      </c>
      <c r="D521" s="5" t="s">
        <v>15</v>
      </c>
      <c r="E521" s="6">
        <v>70000000</v>
      </c>
      <c r="F521" s="10">
        <v>35055556</v>
      </c>
      <c r="G521" s="13">
        <v>152257509</v>
      </c>
      <c r="H521" s="13">
        <v>157202783</v>
      </c>
      <c r="I521" s="13">
        <v>309460292</v>
      </c>
      <c r="J521" s="13">
        <f t="shared" si="16"/>
        <v>239460292</v>
      </c>
      <c r="K521" s="16">
        <v>36371</v>
      </c>
      <c r="L521" s="5" t="s">
        <v>1248</v>
      </c>
      <c r="M521" s="5" t="s">
        <v>276</v>
      </c>
      <c r="N521" s="33">
        <f t="shared" si="17"/>
        <v>1.9333333333333333</v>
      </c>
      <c r="O521" s="18" t="s">
        <v>27</v>
      </c>
      <c r="Q521" s="4">
        <f>movies[[#This Row],[PROFIT]]/movies[[#This Row],[Budget ($)]]</f>
        <v>3.4208613142857143</v>
      </c>
    </row>
    <row r="522" spans="1:17" x14ac:dyDescent="0.3">
      <c r="A522" s="17">
        <v>521</v>
      </c>
      <c r="B522" s="5" t="s">
        <v>642</v>
      </c>
      <c r="C522" s="8">
        <v>2009</v>
      </c>
      <c r="D522" s="5" t="s">
        <v>36</v>
      </c>
      <c r="E522" s="6">
        <v>29000000</v>
      </c>
      <c r="F522" s="10">
        <v>34119372</v>
      </c>
      <c r="G522" s="13">
        <v>255982860</v>
      </c>
      <c r="H522" s="13">
        <v>53248834</v>
      </c>
      <c r="I522" s="13">
        <v>309231694</v>
      </c>
      <c r="J522" s="13">
        <f t="shared" si="16"/>
        <v>280231694</v>
      </c>
      <c r="K522" s="16">
        <v>40137</v>
      </c>
      <c r="L522" s="5" t="s">
        <v>1340</v>
      </c>
      <c r="M522" s="5" t="s">
        <v>49</v>
      </c>
      <c r="N522" s="33">
        <f t="shared" si="17"/>
        <v>2.15</v>
      </c>
      <c r="O522" s="18" t="s">
        <v>8</v>
      </c>
      <c r="Q522" s="4">
        <f>movies[[#This Row],[PROFIT]]/movies[[#This Row],[Budget ($)]]</f>
        <v>9.6631618620689661</v>
      </c>
    </row>
    <row r="523" spans="1:17" x14ac:dyDescent="0.3">
      <c r="A523" s="17">
        <v>522</v>
      </c>
      <c r="B523" s="5" t="s">
        <v>643</v>
      </c>
      <c r="C523" s="8">
        <v>2017</v>
      </c>
      <c r="D523" s="5" t="s">
        <v>644</v>
      </c>
      <c r="E523" s="6"/>
      <c r="F523" s="10">
        <v>125291</v>
      </c>
      <c r="G523" s="13">
        <v>838959</v>
      </c>
      <c r="H523" s="13">
        <v>306753468</v>
      </c>
      <c r="I523" s="13">
        <v>307592427</v>
      </c>
      <c r="J523" s="13"/>
      <c r="K523" s="16">
        <v>40137</v>
      </c>
      <c r="L523" s="5" t="s">
        <v>1340</v>
      </c>
      <c r="M523" s="5" t="s">
        <v>49</v>
      </c>
      <c r="N523" s="33">
        <f t="shared" si="17"/>
        <v>2.15</v>
      </c>
      <c r="O523" s="18" t="s">
        <v>8</v>
      </c>
      <c r="Q523" s="4" t="e">
        <f>movies[[#This Row],[PROFIT]]/movies[[#This Row],[Budget ($)]]</f>
        <v>#DIV/0!</v>
      </c>
    </row>
    <row r="524" spans="1:17" x14ac:dyDescent="0.3">
      <c r="A524" s="17">
        <v>523</v>
      </c>
      <c r="B524" s="5" t="s">
        <v>645</v>
      </c>
      <c r="C524" s="8">
        <v>2014</v>
      </c>
      <c r="D524" s="5" t="s">
        <v>6</v>
      </c>
      <c r="E524" s="6">
        <v>12000000</v>
      </c>
      <c r="F524" s="10">
        <v>48002523</v>
      </c>
      <c r="G524" s="13">
        <v>124872350</v>
      </c>
      <c r="H524" s="13">
        <v>182294484</v>
      </c>
      <c r="I524" s="13">
        <v>307166834</v>
      </c>
      <c r="J524" s="13">
        <f t="shared" si="16"/>
        <v>295166834</v>
      </c>
      <c r="K524" s="16">
        <v>41794</v>
      </c>
      <c r="L524" s="5" t="s">
        <v>1171</v>
      </c>
      <c r="M524" s="5" t="s">
        <v>283</v>
      </c>
      <c r="N524" s="33">
        <f t="shared" si="17"/>
        <v>2.1</v>
      </c>
      <c r="O524" s="18" t="s">
        <v>8</v>
      </c>
      <c r="Q524" s="4">
        <f>movies[[#This Row],[PROFIT]]/movies[[#This Row],[Budget ($)]]</f>
        <v>24.597236166666665</v>
      </c>
    </row>
    <row r="525" spans="1:17" x14ac:dyDescent="0.3">
      <c r="A525" s="17">
        <v>524</v>
      </c>
      <c r="B525" s="5" t="s">
        <v>646</v>
      </c>
      <c r="C525" s="8">
        <v>2006</v>
      </c>
      <c r="D525" s="5" t="s">
        <v>21</v>
      </c>
      <c r="E525" s="6">
        <v>55000000</v>
      </c>
      <c r="F525" s="10">
        <v>26541709</v>
      </c>
      <c r="G525" s="13">
        <v>163566459</v>
      </c>
      <c r="H525" s="13">
        <v>143561166</v>
      </c>
      <c r="I525" s="13">
        <v>307127625</v>
      </c>
      <c r="J525" s="13">
        <f t="shared" si="16"/>
        <v>252127625</v>
      </c>
      <c r="K525" s="16">
        <v>39066</v>
      </c>
      <c r="L525" s="5" t="s">
        <v>1335</v>
      </c>
      <c r="M525" s="5" t="s">
        <v>216</v>
      </c>
      <c r="N525" s="33">
        <f t="shared" si="17"/>
        <v>1.95</v>
      </c>
      <c r="O525" s="18" t="s">
        <v>8</v>
      </c>
      <c r="Q525" s="4">
        <f>movies[[#This Row],[PROFIT]]/movies[[#This Row],[Budget ($)]]</f>
        <v>4.5841386363636367</v>
      </c>
    </row>
    <row r="526" spans="1:17" x14ac:dyDescent="0.3">
      <c r="A526" s="17">
        <v>525</v>
      </c>
      <c r="B526" s="5" t="s">
        <v>647</v>
      </c>
      <c r="C526" s="8">
        <v>2012</v>
      </c>
      <c r="D526" s="5" t="s">
        <v>68</v>
      </c>
      <c r="E526" s="6">
        <v>145000000</v>
      </c>
      <c r="F526" s="10">
        <v>23773465</v>
      </c>
      <c r="G526" s="13">
        <v>103412758</v>
      </c>
      <c r="H526" s="13">
        <v>203528912</v>
      </c>
      <c r="I526" s="13">
        <v>306941670</v>
      </c>
      <c r="J526" s="13">
        <f t="shared" si="16"/>
        <v>161941670</v>
      </c>
      <c r="K526" s="16">
        <v>41234</v>
      </c>
      <c r="L526" s="5" t="s">
        <v>1219</v>
      </c>
      <c r="M526" s="5" t="s">
        <v>197</v>
      </c>
      <c r="N526" s="33">
        <f t="shared" si="17"/>
        <v>1.6166666666666667</v>
      </c>
      <c r="O526" s="18" t="s">
        <v>27</v>
      </c>
      <c r="Q526" s="4">
        <f>movies[[#This Row],[PROFIT]]/movies[[#This Row],[Budget ($)]]</f>
        <v>1.1168391034482759</v>
      </c>
    </row>
    <row r="527" spans="1:17" x14ac:dyDescent="0.3">
      <c r="A527" s="17">
        <v>526</v>
      </c>
      <c r="B527" s="5" t="s">
        <v>648</v>
      </c>
      <c r="C527" s="8">
        <v>1977</v>
      </c>
      <c r="D527" s="5" t="s">
        <v>232</v>
      </c>
      <c r="E527" s="6"/>
      <c r="F527" s="10">
        <v>20000000</v>
      </c>
      <c r="G527" s="13">
        <v>135189114</v>
      </c>
      <c r="H527" s="13">
        <v>171700000</v>
      </c>
      <c r="I527" s="13">
        <v>306889114</v>
      </c>
      <c r="J527" s="13"/>
      <c r="K527" s="16">
        <v>41234</v>
      </c>
      <c r="L527" s="5" t="s">
        <v>1219</v>
      </c>
      <c r="M527" s="5" t="s">
        <v>197</v>
      </c>
      <c r="N527" s="33">
        <f t="shared" si="17"/>
        <v>1.6166666666666667</v>
      </c>
      <c r="O527" s="18" t="s">
        <v>27</v>
      </c>
      <c r="Q527" s="4" t="e">
        <f>movies[[#This Row],[PROFIT]]/movies[[#This Row],[Budget ($)]]</f>
        <v>#DIV/0!</v>
      </c>
    </row>
    <row r="528" spans="1:17" x14ac:dyDescent="0.3">
      <c r="A528" s="17">
        <v>527</v>
      </c>
      <c r="B528" s="5" t="s">
        <v>649</v>
      </c>
      <c r="C528" s="8">
        <v>2002</v>
      </c>
      <c r="D528" s="5" t="s">
        <v>587</v>
      </c>
      <c r="E528" s="6">
        <v>45000000</v>
      </c>
      <c r="F528" s="10">
        <v>2074929</v>
      </c>
      <c r="G528" s="13">
        <v>170687518</v>
      </c>
      <c r="H528" s="13">
        <v>136089214</v>
      </c>
      <c r="I528" s="13">
        <v>306776732</v>
      </c>
      <c r="J528" s="13">
        <f t="shared" si="16"/>
        <v>261776732</v>
      </c>
      <c r="K528" s="16">
        <v>37313</v>
      </c>
      <c r="L528" s="5" t="s">
        <v>1341</v>
      </c>
      <c r="M528" s="5" t="s">
        <v>320</v>
      </c>
      <c r="N528" s="33">
        <f t="shared" si="17"/>
        <v>1.8833333333333333</v>
      </c>
      <c r="O528" s="18" t="s">
        <v>8</v>
      </c>
      <c r="Q528" s="4">
        <f>movies[[#This Row],[PROFIT]]/movies[[#This Row],[Budget ($)]]</f>
        <v>5.8172607111111114</v>
      </c>
    </row>
    <row r="529" spans="1:17" x14ac:dyDescent="0.3">
      <c r="A529" s="17">
        <v>528</v>
      </c>
      <c r="B529" s="5" t="s">
        <v>650</v>
      </c>
      <c r="C529" s="8">
        <v>2017</v>
      </c>
      <c r="D529" s="5" t="s">
        <v>36</v>
      </c>
      <c r="E529" s="6">
        <v>15000000</v>
      </c>
      <c r="F529" s="10">
        <v>35006404</v>
      </c>
      <c r="G529" s="13">
        <v>102092201</v>
      </c>
      <c r="H529" s="13">
        <v>204423683</v>
      </c>
      <c r="I529" s="13">
        <v>306515884</v>
      </c>
      <c r="J529" s="13">
        <f t="shared" si="16"/>
        <v>291515884</v>
      </c>
      <c r="K529" s="16">
        <v>42950</v>
      </c>
      <c r="L529" s="5" t="s">
        <v>1307</v>
      </c>
      <c r="M529" s="5" t="s">
        <v>415</v>
      </c>
      <c r="N529" s="33">
        <f t="shared" si="17"/>
        <v>1.8166666666666667</v>
      </c>
      <c r="O529" s="18" t="s">
        <v>79</v>
      </c>
      <c r="Q529" s="4">
        <f>movies[[#This Row],[PROFIT]]/movies[[#This Row],[Budget ($)]]</f>
        <v>19.434392266666666</v>
      </c>
    </row>
    <row r="530" spans="1:17" x14ac:dyDescent="0.3">
      <c r="A530" s="17">
        <v>529</v>
      </c>
      <c r="B530" s="5" t="s">
        <v>651</v>
      </c>
      <c r="C530" s="8">
        <v>2011</v>
      </c>
      <c r="D530" s="5" t="s">
        <v>23</v>
      </c>
      <c r="E530" s="6">
        <v>32500000</v>
      </c>
      <c r="F530" s="10">
        <v>26247410</v>
      </c>
      <c r="G530" s="13">
        <v>169106725</v>
      </c>
      <c r="H530" s="13">
        <v>137335360</v>
      </c>
      <c r="I530" s="13">
        <v>306442085</v>
      </c>
      <c r="J530" s="13">
        <f t="shared" si="16"/>
        <v>273942085</v>
      </c>
      <c r="K530" s="16">
        <v>40675</v>
      </c>
      <c r="L530" s="5" t="s">
        <v>1230</v>
      </c>
      <c r="M530" s="5" t="s">
        <v>290</v>
      </c>
      <c r="N530" s="33">
        <f t="shared" si="17"/>
        <v>2.0833333333333335</v>
      </c>
      <c r="O530" s="18" t="s">
        <v>79</v>
      </c>
      <c r="Q530" s="4">
        <f>movies[[#This Row],[PROFIT]]/movies[[#This Row],[Budget ($)]]</f>
        <v>8.4289872307692306</v>
      </c>
    </row>
    <row r="531" spans="1:17" x14ac:dyDescent="0.3">
      <c r="A531" s="17">
        <v>530</v>
      </c>
      <c r="B531" s="5" t="s">
        <v>652</v>
      </c>
      <c r="C531" s="8">
        <v>2018</v>
      </c>
      <c r="D531" s="5" t="s">
        <v>23</v>
      </c>
      <c r="E531" s="6">
        <v>125000000</v>
      </c>
      <c r="F531" s="10">
        <v>24905015</v>
      </c>
      <c r="G531" s="13">
        <v>68420120</v>
      </c>
      <c r="H531" s="13">
        <v>236448841</v>
      </c>
      <c r="I531" s="13">
        <v>304868961</v>
      </c>
      <c r="J531" s="13">
        <f t="shared" si="16"/>
        <v>179868961</v>
      </c>
      <c r="K531" s="16">
        <v>43292</v>
      </c>
      <c r="L531" s="5" t="s">
        <v>1181</v>
      </c>
      <c r="M531" s="5" t="s">
        <v>47</v>
      </c>
      <c r="N531" s="33">
        <f t="shared" si="17"/>
        <v>1.7</v>
      </c>
      <c r="O531" s="18" t="s">
        <v>8</v>
      </c>
      <c r="Q531" s="4">
        <f>movies[[#This Row],[PROFIT]]/movies[[#This Row],[Budget ($)]]</f>
        <v>1.438951688</v>
      </c>
    </row>
    <row r="532" spans="1:17" x14ac:dyDescent="0.3">
      <c r="A532" s="17">
        <v>531</v>
      </c>
      <c r="B532" s="5" t="s">
        <v>653</v>
      </c>
      <c r="C532" s="8">
        <v>2013</v>
      </c>
      <c r="D532" s="5" t="s">
        <v>6</v>
      </c>
      <c r="E532" s="6">
        <v>92000000</v>
      </c>
      <c r="F532" s="10">
        <v>24834845</v>
      </c>
      <c r="G532" s="13">
        <v>67349198</v>
      </c>
      <c r="H532" s="13">
        <v>237304984</v>
      </c>
      <c r="I532" s="13">
        <v>304654182</v>
      </c>
      <c r="J532" s="13">
        <f t="shared" si="16"/>
        <v>212654182</v>
      </c>
      <c r="K532" s="16">
        <v>41311</v>
      </c>
      <c r="L532" s="5" t="s">
        <v>1286</v>
      </c>
      <c r="M532" s="5" t="s">
        <v>105</v>
      </c>
      <c r="N532" s="33">
        <f t="shared" si="17"/>
        <v>1.6333333333333333</v>
      </c>
      <c r="O532" s="18" t="s">
        <v>79</v>
      </c>
      <c r="Q532" s="4">
        <f>movies[[#This Row],[PROFIT]]/movies[[#This Row],[Budget ($)]]</f>
        <v>2.3114585000000001</v>
      </c>
    </row>
    <row r="533" spans="1:17" x14ac:dyDescent="0.3">
      <c r="A533" s="17">
        <v>532</v>
      </c>
      <c r="B533" s="5" t="s">
        <v>654</v>
      </c>
      <c r="C533" s="8">
        <v>1998</v>
      </c>
      <c r="D533" s="5" t="s">
        <v>10</v>
      </c>
      <c r="E533" s="6"/>
      <c r="F533" s="10">
        <v>22745143</v>
      </c>
      <c r="G533" s="13">
        <v>120620254</v>
      </c>
      <c r="H533" s="13">
        <v>183700000</v>
      </c>
      <c r="I533" s="13">
        <v>304320254</v>
      </c>
      <c r="J533" s="13"/>
      <c r="K533" s="16">
        <v>41311</v>
      </c>
      <c r="L533" s="5" t="s">
        <v>1286</v>
      </c>
      <c r="M533" s="5" t="s">
        <v>105</v>
      </c>
      <c r="N533" s="33">
        <f t="shared" si="17"/>
        <v>1.6333333333333333</v>
      </c>
      <c r="O533" s="18" t="s">
        <v>79</v>
      </c>
      <c r="Q533" s="4" t="e">
        <f>movies[[#This Row],[PROFIT]]/movies[[#This Row],[Budget ($)]]</f>
        <v>#DIV/0!</v>
      </c>
    </row>
    <row r="534" spans="1:17" x14ac:dyDescent="0.3">
      <c r="A534" s="17">
        <v>533</v>
      </c>
      <c r="B534" s="5" t="s">
        <v>655</v>
      </c>
      <c r="C534" s="8">
        <v>2016</v>
      </c>
      <c r="D534" s="5" t="s">
        <v>656</v>
      </c>
      <c r="E534" s="6"/>
      <c r="F534" s="10">
        <v>3248481</v>
      </c>
      <c r="G534" s="13">
        <v>12391761</v>
      </c>
      <c r="H534" s="13">
        <v>291331875</v>
      </c>
      <c r="I534" s="13">
        <v>303723636</v>
      </c>
      <c r="J534" s="13"/>
      <c r="K534" s="16">
        <v>41311</v>
      </c>
      <c r="L534" s="5" t="s">
        <v>1286</v>
      </c>
      <c r="M534" s="5" t="s">
        <v>105</v>
      </c>
      <c r="N534" s="33">
        <f t="shared" si="17"/>
        <v>1.6333333333333333</v>
      </c>
      <c r="O534" s="18" t="s">
        <v>79</v>
      </c>
      <c r="Q534" s="4" t="e">
        <f>movies[[#This Row],[PROFIT]]/movies[[#This Row],[Budget ($)]]</f>
        <v>#DIV/0!</v>
      </c>
    </row>
    <row r="535" spans="1:17" x14ac:dyDescent="0.3">
      <c r="A535" s="17">
        <v>534</v>
      </c>
      <c r="B535" s="5" t="s">
        <v>657</v>
      </c>
      <c r="C535" s="8">
        <v>2016</v>
      </c>
      <c r="D535" s="5" t="s">
        <v>21</v>
      </c>
      <c r="E535" s="6">
        <v>110000000</v>
      </c>
      <c r="F535" s="10">
        <v>14869736</v>
      </c>
      <c r="G535" s="13">
        <v>100014699</v>
      </c>
      <c r="H535" s="13">
        <v>203129453</v>
      </c>
      <c r="I535" s="13">
        <v>303144152</v>
      </c>
      <c r="J535" s="13">
        <f t="shared" si="16"/>
        <v>193144152</v>
      </c>
      <c r="K535" s="16">
        <v>42725</v>
      </c>
      <c r="L535" s="5" t="s">
        <v>1342</v>
      </c>
      <c r="M535" s="5" t="s">
        <v>276</v>
      </c>
      <c r="N535" s="33">
        <f t="shared" si="17"/>
        <v>1.9333333333333333</v>
      </c>
      <c r="O535" s="18" t="s">
        <v>8</v>
      </c>
      <c r="Q535" s="4">
        <f>movies[[#This Row],[PROFIT]]/movies[[#This Row],[Budget ($)]]</f>
        <v>1.7558559272727272</v>
      </c>
    </row>
    <row r="536" spans="1:17" x14ac:dyDescent="0.3">
      <c r="A536" s="17">
        <v>535</v>
      </c>
      <c r="B536" s="5" t="s">
        <v>658</v>
      </c>
      <c r="C536" s="8">
        <v>2012</v>
      </c>
      <c r="D536" s="5" t="s">
        <v>23</v>
      </c>
      <c r="E536" s="6">
        <v>209000000</v>
      </c>
      <c r="F536" s="10">
        <v>25534825</v>
      </c>
      <c r="G536" s="13">
        <v>65422625</v>
      </c>
      <c r="H536" s="13">
        <v>237602860</v>
      </c>
      <c r="I536" s="13">
        <v>303025485</v>
      </c>
      <c r="J536" s="13">
        <f t="shared" si="16"/>
        <v>94025485</v>
      </c>
      <c r="K536" s="16">
        <v>41010</v>
      </c>
      <c r="L536" s="5" t="s">
        <v>1183</v>
      </c>
      <c r="M536" s="5" t="s">
        <v>236</v>
      </c>
      <c r="N536" s="33">
        <f t="shared" si="17"/>
        <v>2.1833333333333331</v>
      </c>
      <c r="O536" s="18" t="s">
        <v>8</v>
      </c>
      <c r="Q536" s="4">
        <f>movies[[#This Row],[PROFIT]]/movies[[#This Row],[Budget ($)]]</f>
        <v>0.44988270334928232</v>
      </c>
    </row>
    <row r="537" spans="1:17" x14ac:dyDescent="0.3">
      <c r="A537" s="17">
        <v>536</v>
      </c>
      <c r="B537" s="5" t="s">
        <v>659</v>
      </c>
      <c r="C537" s="8">
        <v>1997</v>
      </c>
      <c r="D537" s="5" t="s">
        <v>23</v>
      </c>
      <c r="E537" s="6"/>
      <c r="F537" s="10">
        <v>31423025</v>
      </c>
      <c r="G537" s="13">
        <v>181410615</v>
      </c>
      <c r="H537" s="13">
        <v>121300000</v>
      </c>
      <c r="I537" s="13">
        <v>302710615</v>
      </c>
      <c r="J537" s="13"/>
      <c r="K537" s="16">
        <v>41010</v>
      </c>
      <c r="L537" s="5" t="s">
        <v>1183</v>
      </c>
      <c r="M537" s="5" t="s">
        <v>236</v>
      </c>
      <c r="N537" s="33">
        <f t="shared" si="17"/>
        <v>2.1833333333333331</v>
      </c>
      <c r="O537" s="18" t="s">
        <v>8</v>
      </c>
      <c r="Q537" s="4" t="e">
        <f>movies[[#This Row],[PROFIT]]/movies[[#This Row],[Budget ($)]]</f>
        <v>#DIV/0!</v>
      </c>
    </row>
    <row r="538" spans="1:17" x14ac:dyDescent="0.3">
      <c r="A538" s="17">
        <v>537</v>
      </c>
      <c r="B538" s="5" t="s">
        <v>660</v>
      </c>
      <c r="C538" s="8">
        <v>2009</v>
      </c>
      <c r="D538" s="5" t="s">
        <v>15</v>
      </c>
      <c r="E538" s="6">
        <v>175000000</v>
      </c>
      <c r="F538" s="10">
        <v>54713046</v>
      </c>
      <c r="G538" s="13">
        <v>150201498</v>
      </c>
      <c r="H538" s="13">
        <v>152267519</v>
      </c>
      <c r="I538" s="13">
        <v>302469017</v>
      </c>
      <c r="J538" s="13">
        <f t="shared" si="16"/>
        <v>127469017</v>
      </c>
      <c r="K538" s="16">
        <v>40030</v>
      </c>
      <c r="L538" s="5" t="s">
        <v>1183</v>
      </c>
      <c r="M538" s="5" t="s">
        <v>26</v>
      </c>
      <c r="N538" s="33">
        <f t="shared" si="17"/>
        <v>1.9666666666666668</v>
      </c>
      <c r="O538" s="18" t="s">
        <v>8</v>
      </c>
      <c r="Q538" s="4">
        <f>movies[[#This Row],[PROFIT]]/movies[[#This Row],[Budget ($)]]</f>
        <v>0.72839438285714286</v>
      </c>
    </row>
    <row r="539" spans="1:17" x14ac:dyDescent="0.3">
      <c r="A539" s="17">
        <v>538</v>
      </c>
      <c r="B539" s="5" t="s">
        <v>661</v>
      </c>
      <c r="C539" s="8">
        <v>2012</v>
      </c>
      <c r="D539" s="5" t="s">
        <v>36</v>
      </c>
      <c r="E539" s="6">
        <v>150000000</v>
      </c>
      <c r="F539" s="10">
        <v>33457188</v>
      </c>
      <c r="G539" s="13">
        <v>83670083</v>
      </c>
      <c r="H539" s="13">
        <v>218300000</v>
      </c>
      <c r="I539" s="13">
        <v>301970083</v>
      </c>
      <c r="J539" s="13">
        <f t="shared" si="16"/>
        <v>151970083</v>
      </c>
      <c r="K539" s="16">
        <v>40996</v>
      </c>
      <c r="L539" s="5" t="s">
        <v>1187</v>
      </c>
      <c r="M539" s="5" t="s">
        <v>620</v>
      </c>
      <c r="N539" s="33">
        <f t="shared" si="17"/>
        <v>1.65</v>
      </c>
      <c r="O539" s="18" t="s">
        <v>8</v>
      </c>
      <c r="Q539" s="4">
        <f>movies[[#This Row],[PROFIT]]/movies[[#This Row],[Budget ($)]]</f>
        <v>1.0131338866666666</v>
      </c>
    </row>
    <row r="540" spans="1:17" x14ac:dyDescent="0.3">
      <c r="A540" s="17">
        <v>539</v>
      </c>
      <c r="B540" s="5" t="s">
        <v>662</v>
      </c>
      <c r="C540" s="8">
        <v>2007</v>
      </c>
      <c r="D540" s="5" t="s">
        <v>6</v>
      </c>
      <c r="E540" s="6">
        <v>130000000</v>
      </c>
      <c r="F540" s="10">
        <v>58051684</v>
      </c>
      <c r="G540" s="13">
        <v>131921738</v>
      </c>
      <c r="H540" s="13">
        <v>169991393</v>
      </c>
      <c r="I540" s="13">
        <v>301913131</v>
      </c>
      <c r="J540" s="13">
        <f t="shared" si="16"/>
        <v>171913131</v>
      </c>
      <c r="K540" s="16">
        <v>39246</v>
      </c>
      <c r="L540" s="5" t="s">
        <v>1169</v>
      </c>
      <c r="M540" s="5" t="s">
        <v>255</v>
      </c>
      <c r="N540" s="33">
        <f t="shared" si="17"/>
        <v>1.5333333333333332</v>
      </c>
      <c r="O540" s="18" t="s">
        <v>27</v>
      </c>
      <c r="Q540" s="4">
        <f>movies[[#This Row],[PROFIT]]/movies[[#This Row],[Budget ($)]]</f>
        <v>1.3224087</v>
      </c>
    </row>
    <row r="541" spans="1:17" x14ac:dyDescent="0.3">
      <c r="A541" s="17">
        <v>540</v>
      </c>
      <c r="B541" s="5" t="s">
        <v>663</v>
      </c>
      <c r="C541" s="8">
        <v>1991</v>
      </c>
      <c r="D541" s="5" t="s">
        <v>336</v>
      </c>
      <c r="E541" s="6">
        <v>70000000</v>
      </c>
      <c r="F541" s="10">
        <v>13522535</v>
      </c>
      <c r="G541" s="13">
        <v>119654823</v>
      </c>
      <c r="H541" s="13">
        <v>181200000</v>
      </c>
      <c r="I541" s="13">
        <v>300854823</v>
      </c>
      <c r="J541" s="13">
        <f t="shared" si="16"/>
        <v>230854823</v>
      </c>
      <c r="K541" s="16">
        <v>33583</v>
      </c>
      <c r="L541" s="5" t="s">
        <v>1288</v>
      </c>
      <c r="M541" s="5" t="s">
        <v>178</v>
      </c>
      <c r="N541" s="33">
        <f t="shared" si="17"/>
        <v>2.3666666666666667</v>
      </c>
      <c r="O541" s="18" t="s">
        <v>333</v>
      </c>
      <c r="Q541" s="4">
        <f>movies[[#This Row],[PROFIT]]/movies[[#This Row],[Budget ($)]]</f>
        <v>3.2979260428571426</v>
      </c>
    </row>
    <row r="542" spans="1:17" x14ac:dyDescent="0.3">
      <c r="A542" s="17">
        <v>541</v>
      </c>
      <c r="B542" s="5" t="s">
        <v>664</v>
      </c>
      <c r="C542" s="8">
        <v>1978</v>
      </c>
      <c r="D542" s="5" t="s">
        <v>36</v>
      </c>
      <c r="E542" s="6">
        <v>55000000</v>
      </c>
      <c r="F542" s="10">
        <v>7465343</v>
      </c>
      <c r="G542" s="13">
        <v>134478449</v>
      </c>
      <c r="H542" s="13">
        <v>166000000</v>
      </c>
      <c r="I542" s="13">
        <v>300478449</v>
      </c>
      <c r="J542" s="13">
        <f t="shared" si="16"/>
        <v>245478449</v>
      </c>
      <c r="K542" s="16">
        <v>28839</v>
      </c>
      <c r="L542" s="5" t="s">
        <v>1172</v>
      </c>
      <c r="M542" s="5" t="s">
        <v>29</v>
      </c>
      <c r="N542" s="33">
        <f t="shared" si="17"/>
        <v>2.3833333333333333</v>
      </c>
      <c r="O542" s="18" t="s">
        <v>27</v>
      </c>
      <c r="Q542" s="4">
        <f>movies[[#This Row],[PROFIT]]/movies[[#This Row],[Budget ($)]]</f>
        <v>4.4632445272727272</v>
      </c>
    </row>
    <row r="543" spans="1:17" x14ac:dyDescent="0.3">
      <c r="A543" s="17">
        <v>542</v>
      </c>
      <c r="B543" s="5" t="s">
        <v>665</v>
      </c>
      <c r="C543" s="8">
        <v>1985</v>
      </c>
      <c r="D543" s="5" t="s">
        <v>666</v>
      </c>
      <c r="E543" s="6"/>
      <c r="F543" s="10">
        <v>19991537</v>
      </c>
      <c r="G543" s="13">
        <v>127873716</v>
      </c>
      <c r="H543" s="13">
        <v>172600000</v>
      </c>
      <c r="I543" s="13">
        <v>300473716</v>
      </c>
      <c r="J543" s="13"/>
      <c r="K543" s="16">
        <v>28839</v>
      </c>
      <c r="L543" s="5" t="s">
        <v>1172</v>
      </c>
      <c r="M543" s="5" t="s">
        <v>29</v>
      </c>
      <c r="N543" s="33">
        <f t="shared" si="17"/>
        <v>2.3833333333333333</v>
      </c>
      <c r="O543" s="18" t="s">
        <v>27</v>
      </c>
      <c r="Q543" s="4" t="e">
        <f>movies[[#This Row],[PROFIT]]/movies[[#This Row],[Budget ($)]]</f>
        <v>#DIV/0!</v>
      </c>
    </row>
    <row r="544" spans="1:17" x14ac:dyDescent="0.3">
      <c r="A544" s="17">
        <v>543</v>
      </c>
      <c r="B544" s="5" t="s">
        <v>667</v>
      </c>
      <c r="C544" s="8">
        <v>1985</v>
      </c>
      <c r="D544" s="5" t="s">
        <v>336</v>
      </c>
      <c r="E544" s="6"/>
      <c r="F544" s="10">
        <v>20176217</v>
      </c>
      <c r="G544" s="13">
        <v>150415432</v>
      </c>
      <c r="H544" s="13">
        <v>149985000</v>
      </c>
      <c r="I544" s="13">
        <v>300400432</v>
      </c>
      <c r="J544" s="13"/>
      <c r="K544" s="16">
        <v>28839</v>
      </c>
      <c r="L544" s="5" t="s">
        <v>1172</v>
      </c>
      <c r="M544" s="5" t="s">
        <v>29</v>
      </c>
      <c r="N544" s="33">
        <f t="shared" si="17"/>
        <v>2.3833333333333333</v>
      </c>
      <c r="O544" s="18" t="s">
        <v>27</v>
      </c>
      <c r="Q544" s="4" t="e">
        <f>movies[[#This Row],[PROFIT]]/movies[[#This Row],[Budget ($)]]</f>
        <v>#DIV/0!</v>
      </c>
    </row>
    <row r="545" spans="1:17" x14ac:dyDescent="0.3">
      <c r="A545" s="17">
        <v>544</v>
      </c>
      <c r="B545" s="5" t="s">
        <v>668</v>
      </c>
      <c r="C545" s="8">
        <v>2010</v>
      </c>
      <c r="D545" s="5" t="s">
        <v>635</v>
      </c>
      <c r="E545" s="6">
        <v>60000000</v>
      </c>
      <c r="F545" s="10">
        <v>26650264</v>
      </c>
      <c r="G545" s="13">
        <v>60128566</v>
      </c>
      <c r="H545" s="13">
        <v>240099518</v>
      </c>
      <c r="I545" s="13">
        <v>300228084</v>
      </c>
      <c r="J545" s="13">
        <f t="shared" si="16"/>
        <v>240228084</v>
      </c>
      <c r="K545" s="16">
        <v>40430</v>
      </c>
      <c r="L545" s="5" t="s">
        <v>1338</v>
      </c>
      <c r="M545" s="5" t="s">
        <v>209</v>
      </c>
      <c r="N545" s="33">
        <f t="shared" si="17"/>
        <v>1.6</v>
      </c>
      <c r="O545" s="18" t="s">
        <v>79</v>
      </c>
      <c r="Q545" s="4">
        <f>movies[[#This Row],[PROFIT]]/movies[[#This Row],[Budget ($)]]</f>
        <v>4.0038014000000004</v>
      </c>
    </row>
    <row r="546" spans="1:17" x14ac:dyDescent="0.3">
      <c r="A546" s="17">
        <v>545</v>
      </c>
      <c r="B546" s="5" t="s">
        <v>669</v>
      </c>
      <c r="C546" s="8">
        <v>2004</v>
      </c>
      <c r="D546" s="5" t="s">
        <v>23</v>
      </c>
      <c r="E546" s="6">
        <v>160000000</v>
      </c>
      <c r="F546" s="10">
        <v>51748040</v>
      </c>
      <c r="G546" s="13">
        <v>120177084</v>
      </c>
      <c r="H546" s="13">
        <v>179980554</v>
      </c>
      <c r="I546" s="13">
        <v>300157638</v>
      </c>
      <c r="J546" s="13">
        <f t="shared" si="16"/>
        <v>140157638</v>
      </c>
      <c r="K546" s="16">
        <v>38112</v>
      </c>
      <c r="L546" s="5" t="s">
        <v>1274</v>
      </c>
      <c r="M546" s="5" t="s">
        <v>236</v>
      </c>
      <c r="N546" s="33">
        <f t="shared" si="17"/>
        <v>2.1833333333333331</v>
      </c>
      <c r="O546" s="18" t="s">
        <v>8</v>
      </c>
      <c r="Q546" s="4">
        <f>movies[[#This Row],[PROFIT]]/movies[[#This Row],[Budget ($)]]</f>
        <v>0.87598523750000001</v>
      </c>
    </row>
    <row r="547" spans="1:17" x14ac:dyDescent="0.3">
      <c r="A547" s="17">
        <v>546</v>
      </c>
      <c r="B547" s="5" t="s">
        <v>670</v>
      </c>
      <c r="C547" s="8">
        <v>1999</v>
      </c>
      <c r="D547" s="5" t="s">
        <v>21</v>
      </c>
      <c r="E547" s="6">
        <v>133000000</v>
      </c>
      <c r="F547" s="10">
        <v>15018223</v>
      </c>
      <c r="G547" s="13">
        <v>140035367</v>
      </c>
      <c r="H547" s="13">
        <v>160100000</v>
      </c>
      <c r="I547" s="13">
        <v>300135367</v>
      </c>
      <c r="J547" s="13">
        <f t="shared" si="16"/>
        <v>167135367</v>
      </c>
      <c r="K547" s="16">
        <v>36511</v>
      </c>
      <c r="L547" s="5" t="s">
        <v>1288</v>
      </c>
      <c r="M547" s="5" t="s">
        <v>427</v>
      </c>
      <c r="N547" s="33">
        <f t="shared" si="17"/>
        <v>1.4</v>
      </c>
      <c r="O547" s="18" t="s">
        <v>27</v>
      </c>
      <c r="Q547" s="4">
        <f>movies[[#This Row],[PROFIT]]/movies[[#This Row],[Budget ($)]]</f>
        <v>1.2566568947368422</v>
      </c>
    </row>
    <row r="548" spans="1:17" x14ac:dyDescent="0.3">
      <c r="A548" s="17">
        <v>547</v>
      </c>
      <c r="B548" s="5" t="s">
        <v>671</v>
      </c>
      <c r="C548" s="8">
        <v>1987</v>
      </c>
      <c r="D548" s="5" t="s">
        <v>15</v>
      </c>
      <c r="E548" s="6"/>
      <c r="F548" s="10">
        <v>26348555</v>
      </c>
      <c r="G548" s="13">
        <v>153665036</v>
      </c>
      <c r="H548" s="13">
        <v>146300000</v>
      </c>
      <c r="I548" s="13">
        <v>299965036</v>
      </c>
      <c r="J548" s="13"/>
      <c r="K548" s="16">
        <v>36511</v>
      </c>
      <c r="L548" s="5" t="s">
        <v>1288</v>
      </c>
      <c r="M548" s="5" t="s">
        <v>427</v>
      </c>
      <c r="N548" s="33">
        <f t="shared" si="17"/>
        <v>1.4</v>
      </c>
      <c r="O548" s="18" t="s">
        <v>27</v>
      </c>
      <c r="Q548" s="4" t="e">
        <f>movies[[#This Row],[PROFIT]]/movies[[#This Row],[Budget ($)]]</f>
        <v>#DIV/0!</v>
      </c>
    </row>
    <row r="549" spans="1:17" x14ac:dyDescent="0.3">
      <c r="A549" s="17">
        <v>548</v>
      </c>
      <c r="B549" s="5" t="s">
        <v>672</v>
      </c>
      <c r="C549" s="8">
        <v>2016</v>
      </c>
      <c r="D549" s="5" t="s">
        <v>10</v>
      </c>
      <c r="E549" s="6">
        <v>170000000</v>
      </c>
      <c r="F549" s="10">
        <v>26858726</v>
      </c>
      <c r="G549" s="13">
        <v>77041381</v>
      </c>
      <c r="H549" s="13">
        <v>222779417</v>
      </c>
      <c r="I549" s="13">
        <v>299820798</v>
      </c>
      <c r="J549" s="13">
        <f t="shared" si="16"/>
        <v>129820798</v>
      </c>
      <c r="K549" s="16">
        <v>42515</v>
      </c>
      <c r="L549" s="5" t="s">
        <v>1189</v>
      </c>
      <c r="M549" s="5" t="s">
        <v>320</v>
      </c>
      <c r="N549" s="33">
        <f t="shared" si="17"/>
        <v>1.8833333333333333</v>
      </c>
      <c r="O549" s="18" t="s">
        <v>27</v>
      </c>
      <c r="Q549" s="4">
        <f>movies[[#This Row],[PROFIT]]/movies[[#This Row],[Budget ($)]]</f>
        <v>0.76365175294117649</v>
      </c>
    </row>
    <row r="550" spans="1:17" x14ac:dyDescent="0.3">
      <c r="A550" s="17">
        <v>549</v>
      </c>
      <c r="B550" s="5" t="s">
        <v>673</v>
      </c>
      <c r="C550" s="8">
        <v>1997</v>
      </c>
      <c r="D550" s="5" t="s">
        <v>21</v>
      </c>
      <c r="E550" s="6">
        <v>38000000</v>
      </c>
      <c r="F550" s="10">
        <v>21678377</v>
      </c>
      <c r="G550" s="13">
        <v>127120029</v>
      </c>
      <c r="H550" s="13">
        <v>172168576</v>
      </c>
      <c r="I550" s="13">
        <v>299288605</v>
      </c>
      <c r="J550" s="13">
        <f t="shared" si="16"/>
        <v>261288605</v>
      </c>
      <c r="K550" s="16">
        <v>35601</v>
      </c>
      <c r="L550" s="5" t="s">
        <v>1285</v>
      </c>
      <c r="M550" s="5" t="s">
        <v>311</v>
      </c>
      <c r="N550" s="33">
        <f t="shared" si="17"/>
        <v>1.75</v>
      </c>
      <c r="O550" s="18" t="s">
        <v>8</v>
      </c>
      <c r="Q550" s="4">
        <f>movies[[#This Row],[PROFIT]]/movies[[#This Row],[Budget ($)]]</f>
        <v>6.8760159210526313</v>
      </c>
    </row>
    <row r="551" spans="1:17" x14ac:dyDescent="0.3">
      <c r="A551" s="17">
        <v>550</v>
      </c>
      <c r="B551" s="5" t="s">
        <v>674</v>
      </c>
      <c r="C551" s="8">
        <v>2011</v>
      </c>
      <c r="D551" s="5" t="s">
        <v>10</v>
      </c>
      <c r="E551" s="6"/>
      <c r="F551" s="10">
        <v>27319677</v>
      </c>
      <c r="G551" s="13">
        <v>85468508</v>
      </c>
      <c r="H551" s="13">
        <v>213800000</v>
      </c>
      <c r="I551" s="13">
        <v>299268508</v>
      </c>
      <c r="J551" s="13"/>
      <c r="K551" s="16">
        <v>35601</v>
      </c>
      <c r="L551" s="5" t="s">
        <v>1285</v>
      </c>
      <c r="M551" s="5" t="s">
        <v>311</v>
      </c>
      <c r="N551" s="33">
        <f t="shared" si="17"/>
        <v>1.75</v>
      </c>
      <c r="O551" s="18" t="s">
        <v>8</v>
      </c>
      <c r="Q551" s="4" t="e">
        <f>movies[[#This Row],[PROFIT]]/movies[[#This Row],[Budget ($)]]</f>
        <v>#DIV/0!</v>
      </c>
    </row>
    <row r="552" spans="1:17" x14ac:dyDescent="0.3">
      <c r="A552" s="17">
        <v>551</v>
      </c>
      <c r="B552" s="5" t="s">
        <v>675</v>
      </c>
      <c r="C552" s="8">
        <v>2008</v>
      </c>
      <c r="D552" s="5" t="s">
        <v>6</v>
      </c>
      <c r="E552" s="6">
        <v>85000000</v>
      </c>
      <c r="F552" s="10">
        <v>45012998</v>
      </c>
      <c r="G552" s="13">
        <v>154529439</v>
      </c>
      <c r="H552" s="13">
        <v>144043360</v>
      </c>
      <c r="I552" s="13">
        <v>298572799</v>
      </c>
      <c r="J552" s="13">
        <f t="shared" si="16"/>
        <v>213572799</v>
      </c>
      <c r="K552" s="16">
        <v>39519</v>
      </c>
      <c r="L552" s="5" t="s">
        <v>1343</v>
      </c>
      <c r="M552" s="5" t="s">
        <v>419</v>
      </c>
      <c r="N552" s="33">
        <f t="shared" si="17"/>
        <v>1.4333333333333333</v>
      </c>
      <c r="O552" s="18" t="s">
        <v>333</v>
      </c>
      <c r="Q552" s="4">
        <f>movies[[#This Row],[PROFIT]]/movies[[#This Row],[Budget ($)]]</f>
        <v>2.5126211647058825</v>
      </c>
    </row>
    <row r="553" spans="1:17" x14ac:dyDescent="0.3">
      <c r="A553" s="17">
        <v>552</v>
      </c>
      <c r="B553" s="5" t="s">
        <v>676</v>
      </c>
      <c r="C553" s="8">
        <v>2018</v>
      </c>
      <c r="D553" s="5" t="s">
        <v>36</v>
      </c>
      <c r="E553" s="6">
        <v>70000000</v>
      </c>
      <c r="F553" s="10">
        <v>41607378</v>
      </c>
      <c r="G553" s="13">
        <v>140295726</v>
      </c>
      <c r="H553" s="13">
        <v>157500000</v>
      </c>
      <c r="I553" s="13">
        <v>297795726</v>
      </c>
      <c r="J553" s="13">
        <f t="shared" si="16"/>
        <v>227795726</v>
      </c>
      <c r="K553" s="16">
        <v>43258</v>
      </c>
      <c r="L553" s="5" t="s">
        <v>1325</v>
      </c>
      <c r="M553" s="5" t="s">
        <v>390</v>
      </c>
      <c r="N553" s="33">
        <f t="shared" si="17"/>
        <v>1.8333333333333335</v>
      </c>
      <c r="O553" s="18" t="s">
        <v>8</v>
      </c>
      <c r="Q553" s="4">
        <f>movies[[#This Row],[PROFIT]]/movies[[#This Row],[Budget ($)]]</f>
        <v>3.2542246571428572</v>
      </c>
    </row>
    <row r="554" spans="1:17" x14ac:dyDescent="0.3">
      <c r="A554" s="17">
        <v>553</v>
      </c>
      <c r="B554" s="5" t="s">
        <v>677</v>
      </c>
      <c r="C554" s="8">
        <v>2020</v>
      </c>
      <c r="D554" s="5" t="s">
        <v>15</v>
      </c>
      <c r="E554" s="6"/>
      <c r="F554" s="10">
        <v>47547231</v>
      </c>
      <c r="G554" s="13">
        <v>160072261</v>
      </c>
      <c r="H554" s="13">
        <v>137300000</v>
      </c>
      <c r="I554" s="13">
        <v>297372261</v>
      </c>
      <c r="J554" s="13"/>
      <c r="K554" s="16">
        <v>43258</v>
      </c>
      <c r="L554" s="5" t="s">
        <v>1325</v>
      </c>
      <c r="M554" s="5" t="s">
        <v>390</v>
      </c>
      <c r="N554" s="33">
        <f t="shared" si="17"/>
        <v>1.8333333333333335</v>
      </c>
      <c r="O554" s="18" t="s">
        <v>8</v>
      </c>
      <c r="Q554" s="4" t="e">
        <f>movies[[#This Row],[PROFIT]]/movies[[#This Row],[Budget ($)]]</f>
        <v>#DIV/0!</v>
      </c>
    </row>
    <row r="555" spans="1:17" x14ac:dyDescent="0.3">
      <c r="A555" s="17">
        <v>554</v>
      </c>
      <c r="B555" s="5" t="s">
        <v>678</v>
      </c>
      <c r="C555" s="8">
        <v>2015</v>
      </c>
      <c r="D555" s="5" t="s">
        <v>151</v>
      </c>
      <c r="E555" s="6">
        <v>110000000</v>
      </c>
      <c r="F555" s="10">
        <v>52263680</v>
      </c>
      <c r="G555" s="13">
        <v>130179072</v>
      </c>
      <c r="H555" s="13">
        <v>166823455</v>
      </c>
      <c r="I555" s="13">
        <v>297002527</v>
      </c>
      <c r="J555" s="13">
        <f t="shared" si="16"/>
        <v>187002527</v>
      </c>
      <c r="K555" s="16">
        <v>42081</v>
      </c>
      <c r="L555" s="5" t="s">
        <v>1183</v>
      </c>
      <c r="M555" s="5" t="s">
        <v>102</v>
      </c>
      <c r="N555" s="33">
        <f t="shared" si="17"/>
        <v>1.9833333333333334</v>
      </c>
      <c r="O555" s="18" t="s">
        <v>8</v>
      </c>
      <c r="Q555" s="4">
        <f>movies[[#This Row],[PROFIT]]/movies[[#This Row],[Budget ($)]]</f>
        <v>1.7000229727272727</v>
      </c>
    </row>
    <row r="556" spans="1:17" x14ac:dyDescent="0.3">
      <c r="A556" s="17">
        <v>555</v>
      </c>
      <c r="B556" s="5" t="s">
        <v>679</v>
      </c>
      <c r="C556" s="8">
        <v>1989</v>
      </c>
      <c r="D556" s="5" t="s">
        <v>336</v>
      </c>
      <c r="E556" s="6"/>
      <c r="F556" s="10">
        <v>12107784</v>
      </c>
      <c r="G556" s="13">
        <v>140088813</v>
      </c>
      <c r="H556" s="13">
        <v>156911000</v>
      </c>
      <c r="I556" s="13">
        <v>296999813</v>
      </c>
      <c r="J556" s="13"/>
      <c r="K556" s="16">
        <v>42081</v>
      </c>
      <c r="L556" s="5" t="s">
        <v>1183</v>
      </c>
      <c r="M556" s="5" t="s">
        <v>102</v>
      </c>
      <c r="N556" s="33">
        <f t="shared" si="17"/>
        <v>1.9833333333333334</v>
      </c>
      <c r="O556" s="18" t="s">
        <v>8</v>
      </c>
      <c r="Q556" s="4" t="e">
        <f>movies[[#This Row],[PROFIT]]/movies[[#This Row],[Budget ($)]]</f>
        <v>#DIV/0!</v>
      </c>
    </row>
    <row r="557" spans="1:17" x14ac:dyDescent="0.3">
      <c r="A557" s="17">
        <v>556</v>
      </c>
      <c r="B557" s="5" t="s">
        <v>680</v>
      </c>
      <c r="C557" s="8">
        <v>2002</v>
      </c>
      <c r="D557" s="5" t="s">
        <v>61</v>
      </c>
      <c r="E557" s="6">
        <v>63000000</v>
      </c>
      <c r="F557" s="10">
        <v>73071188</v>
      </c>
      <c r="G557" s="13">
        <v>213307889</v>
      </c>
      <c r="H557" s="13">
        <v>83630912</v>
      </c>
      <c r="I557" s="13">
        <v>296938801</v>
      </c>
      <c r="J557" s="13">
        <f t="shared" si="16"/>
        <v>233938801</v>
      </c>
      <c r="K557" s="16">
        <v>37463</v>
      </c>
      <c r="L557" s="5" t="s">
        <v>1336</v>
      </c>
      <c r="M557" s="5" t="s">
        <v>140</v>
      </c>
      <c r="N557" s="33">
        <f t="shared" si="17"/>
        <v>1.5666666666666667</v>
      </c>
      <c r="O557" s="18" t="s">
        <v>8</v>
      </c>
      <c r="Q557" s="4">
        <f>movies[[#This Row],[PROFIT]]/movies[[#This Row],[Budget ($)]]</f>
        <v>3.7133143015873018</v>
      </c>
    </row>
    <row r="558" spans="1:17" x14ac:dyDescent="0.3">
      <c r="A558" s="17">
        <v>557</v>
      </c>
      <c r="B558" s="5" t="s">
        <v>1473</v>
      </c>
      <c r="C558" s="8">
        <v>1984</v>
      </c>
      <c r="D558" s="5" t="s">
        <v>232</v>
      </c>
      <c r="E558" s="6">
        <v>30000000</v>
      </c>
      <c r="F558" s="10">
        <v>13578151</v>
      </c>
      <c r="G558" s="13">
        <v>243578797</v>
      </c>
      <c r="H558" s="13">
        <v>53000000</v>
      </c>
      <c r="I558" s="13">
        <v>296578797</v>
      </c>
      <c r="J558" s="13">
        <f t="shared" si="16"/>
        <v>266578797</v>
      </c>
      <c r="K558" s="16">
        <v>30841</v>
      </c>
      <c r="L558" s="5" t="s">
        <v>1344</v>
      </c>
      <c r="M558" s="5" t="s">
        <v>311</v>
      </c>
      <c r="N558" s="33">
        <f t="shared" si="17"/>
        <v>1.75</v>
      </c>
      <c r="O558" s="18" t="s">
        <v>333</v>
      </c>
      <c r="Q558" s="4">
        <f>movies[[#This Row],[PROFIT]]/movies[[#This Row],[Budget ($)]]</f>
        <v>8.8859598999999996</v>
      </c>
    </row>
    <row r="559" spans="1:17" x14ac:dyDescent="0.3">
      <c r="A559" s="17">
        <v>558</v>
      </c>
      <c r="B559" s="5" t="s">
        <v>682</v>
      </c>
      <c r="C559" s="8">
        <v>2016</v>
      </c>
      <c r="D559" s="5" t="s">
        <v>6</v>
      </c>
      <c r="E559" s="6">
        <v>110000000</v>
      </c>
      <c r="F559" s="10">
        <v>28871140</v>
      </c>
      <c r="G559" s="13">
        <v>87242834</v>
      </c>
      <c r="H559" s="13">
        <v>209239612</v>
      </c>
      <c r="I559" s="13">
        <v>296482446</v>
      </c>
      <c r="J559" s="13">
        <f t="shared" si="16"/>
        <v>186482446</v>
      </c>
      <c r="K559" s="16">
        <v>42641</v>
      </c>
      <c r="L559" s="5" t="s">
        <v>1345</v>
      </c>
      <c r="M559" s="5" t="s">
        <v>71</v>
      </c>
      <c r="N559" s="33">
        <f t="shared" si="17"/>
        <v>2.1166666666666667</v>
      </c>
      <c r="O559" s="18" t="s">
        <v>8</v>
      </c>
      <c r="Q559" s="4">
        <f>movies[[#This Row],[PROFIT]]/movies[[#This Row],[Budget ($)]]</f>
        <v>1.6952949636363637</v>
      </c>
    </row>
    <row r="560" spans="1:17" x14ac:dyDescent="0.3">
      <c r="A560" s="17">
        <v>559</v>
      </c>
      <c r="B560" s="5" t="s">
        <v>683</v>
      </c>
      <c r="C560" s="8">
        <v>2000</v>
      </c>
      <c r="D560" s="5" t="s">
        <v>6</v>
      </c>
      <c r="E560" s="6">
        <v>75000000</v>
      </c>
      <c r="F560" s="10">
        <v>54471475</v>
      </c>
      <c r="G560" s="13">
        <v>157299718</v>
      </c>
      <c r="H560" s="13">
        <v>139039810</v>
      </c>
      <c r="I560" s="13">
        <v>296339528</v>
      </c>
      <c r="J560" s="13">
        <f t="shared" si="16"/>
        <v>221339528</v>
      </c>
      <c r="K560" s="16">
        <v>36720</v>
      </c>
      <c r="L560" s="5" t="s">
        <v>1172</v>
      </c>
      <c r="M560" s="5" t="s">
        <v>329</v>
      </c>
      <c r="N560" s="33">
        <f t="shared" si="17"/>
        <v>1.7333333333333334</v>
      </c>
      <c r="O560" s="18" t="s">
        <v>8</v>
      </c>
      <c r="Q560" s="4">
        <f>movies[[#This Row],[PROFIT]]/movies[[#This Row],[Budget ($)]]</f>
        <v>2.9511937066666665</v>
      </c>
    </row>
    <row r="561" spans="1:17" x14ac:dyDescent="0.3">
      <c r="A561" s="17">
        <v>560</v>
      </c>
      <c r="B561" s="5" t="s">
        <v>684</v>
      </c>
      <c r="C561" s="8">
        <v>2017</v>
      </c>
      <c r="D561" s="5" t="s">
        <v>6</v>
      </c>
      <c r="E561" s="6">
        <v>111000000</v>
      </c>
      <c r="F561" s="10">
        <v>13401586</v>
      </c>
      <c r="G561" s="13">
        <v>84410380</v>
      </c>
      <c r="H561" s="13">
        <v>211658819</v>
      </c>
      <c r="I561" s="13">
        <v>296069199</v>
      </c>
      <c r="J561" s="13">
        <f t="shared" si="16"/>
        <v>185069199</v>
      </c>
      <c r="K561" s="16">
        <v>43082</v>
      </c>
      <c r="L561" s="5" t="s">
        <v>1211</v>
      </c>
      <c r="M561" s="5" t="s">
        <v>96</v>
      </c>
      <c r="N561" s="33">
        <f t="shared" si="17"/>
        <v>1.8</v>
      </c>
      <c r="O561" s="18" t="s">
        <v>27</v>
      </c>
      <c r="Q561" s="4">
        <f>movies[[#This Row],[PROFIT]]/movies[[#This Row],[Budget ($)]]</f>
        <v>1.6672900810810811</v>
      </c>
    </row>
    <row r="562" spans="1:17" x14ac:dyDescent="0.3">
      <c r="A562" s="17">
        <v>561</v>
      </c>
      <c r="B562" s="5" t="s">
        <v>685</v>
      </c>
      <c r="C562" s="8">
        <v>2010</v>
      </c>
      <c r="D562" s="5" t="s">
        <v>15</v>
      </c>
      <c r="E562" s="6">
        <v>80000000</v>
      </c>
      <c r="F562" s="10">
        <v>41062440</v>
      </c>
      <c r="G562" s="13">
        <v>128012934</v>
      </c>
      <c r="H562" s="13">
        <v>166792763</v>
      </c>
      <c r="I562" s="13">
        <v>294805697</v>
      </c>
      <c r="J562" s="13">
        <f t="shared" si="16"/>
        <v>214805697</v>
      </c>
      <c r="K562" s="16">
        <v>40227</v>
      </c>
      <c r="L562" s="5" t="s">
        <v>1208</v>
      </c>
      <c r="M562" s="5" t="s">
        <v>18</v>
      </c>
      <c r="N562" s="33">
        <f t="shared" si="17"/>
        <v>2.2999999999999998</v>
      </c>
      <c r="O562" s="18" t="s">
        <v>79</v>
      </c>
      <c r="Q562" s="4">
        <f>movies[[#This Row],[PROFIT]]/movies[[#This Row],[Budget ($)]]</f>
        <v>2.6850712125</v>
      </c>
    </row>
    <row r="563" spans="1:17" x14ac:dyDescent="0.3">
      <c r="A563" s="17">
        <v>562</v>
      </c>
      <c r="B563" s="5" t="s">
        <v>686</v>
      </c>
      <c r="C563" s="8">
        <v>1998</v>
      </c>
      <c r="D563" s="5" t="s">
        <v>6</v>
      </c>
      <c r="E563" s="6"/>
      <c r="F563" s="10">
        <v>29014324</v>
      </c>
      <c r="G563" s="13">
        <v>144156605</v>
      </c>
      <c r="H563" s="13">
        <v>150300000</v>
      </c>
      <c r="I563" s="13">
        <v>294456605</v>
      </c>
      <c r="J563" s="13"/>
      <c r="K563" s="16">
        <v>40227</v>
      </c>
      <c r="L563" s="5" t="s">
        <v>1208</v>
      </c>
      <c r="M563" s="5" t="s">
        <v>18</v>
      </c>
      <c r="N563" s="33">
        <f t="shared" si="17"/>
        <v>2.2999999999999998</v>
      </c>
      <c r="O563" s="18" t="s">
        <v>79</v>
      </c>
      <c r="Q563" s="4" t="e">
        <f>movies[[#This Row],[PROFIT]]/movies[[#This Row],[Budget ($)]]</f>
        <v>#DIV/0!</v>
      </c>
    </row>
    <row r="564" spans="1:17" x14ac:dyDescent="0.3">
      <c r="A564" s="17">
        <v>563</v>
      </c>
      <c r="B564" s="5" t="s">
        <v>687</v>
      </c>
      <c r="C564" s="8">
        <v>2007</v>
      </c>
      <c r="D564" s="5" t="s">
        <v>68</v>
      </c>
      <c r="E564" s="6">
        <v>150000000</v>
      </c>
      <c r="F564" s="10">
        <v>38021044</v>
      </c>
      <c r="G564" s="13">
        <v>126631277</v>
      </c>
      <c r="H564" s="13">
        <v>166883059</v>
      </c>
      <c r="I564" s="13">
        <v>293514336</v>
      </c>
      <c r="J564" s="13">
        <f t="shared" si="16"/>
        <v>143514336</v>
      </c>
      <c r="K564" s="16">
        <v>39387</v>
      </c>
      <c r="L564" s="5" t="s">
        <v>1211</v>
      </c>
      <c r="M564" s="5" t="s">
        <v>56</v>
      </c>
      <c r="N564" s="33">
        <f t="shared" si="17"/>
        <v>1.5166666666666666</v>
      </c>
      <c r="O564" s="18" t="s">
        <v>27</v>
      </c>
      <c r="Q564" s="4">
        <f>movies[[#This Row],[PROFIT]]/movies[[#This Row],[Budget ($)]]</f>
        <v>0.95676223999999999</v>
      </c>
    </row>
    <row r="565" spans="1:17" x14ac:dyDescent="0.3">
      <c r="A565" s="17">
        <v>564</v>
      </c>
      <c r="B565" s="5" t="s">
        <v>688</v>
      </c>
      <c r="C565" s="8">
        <v>2010</v>
      </c>
      <c r="D565" s="5" t="s">
        <v>21</v>
      </c>
      <c r="E565" s="6">
        <v>110000000</v>
      </c>
      <c r="F565" s="10">
        <v>36011243</v>
      </c>
      <c r="G565" s="13">
        <v>118311368</v>
      </c>
      <c r="H565" s="13">
        <v>175191986</v>
      </c>
      <c r="I565" s="13">
        <v>293503354</v>
      </c>
      <c r="J565" s="13">
        <f t="shared" si="16"/>
        <v>183503354</v>
      </c>
      <c r="K565" s="16">
        <v>40380</v>
      </c>
      <c r="L565" s="5" t="s">
        <v>1286</v>
      </c>
      <c r="M565" s="5" t="s">
        <v>81</v>
      </c>
      <c r="N565" s="33">
        <f t="shared" si="17"/>
        <v>1.6666666666666665</v>
      </c>
      <c r="O565" s="18" t="s">
        <v>8</v>
      </c>
      <c r="Q565" s="4">
        <f>movies[[#This Row],[PROFIT]]/movies[[#This Row],[Budget ($)]]</f>
        <v>1.6682123090909091</v>
      </c>
    </row>
    <row r="566" spans="1:17" x14ac:dyDescent="0.3">
      <c r="A566" s="17">
        <v>565</v>
      </c>
      <c r="B566" s="5" t="s">
        <v>689</v>
      </c>
      <c r="C566" s="8">
        <v>2009</v>
      </c>
      <c r="D566" s="5" t="s">
        <v>10</v>
      </c>
      <c r="E566" s="6">
        <v>150000000</v>
      </c>
      <c r="F566" s="10">
        <v>31706934</v>
      </c>
      <c r="G566" s="13">
        <v>119436770</v>
      </c>
      <c r="H566" s="13">
        <v>173381128</v>
      </c>
      <c r="I566" s="13">
        <v>292817898</v>
      </c>
      <c r="J566" s="13">
        <f t="shared" si="16"/>
        <v>142817898</v>
      </c>
      <c r="K566" s="16">
        <v>40017</v>
      </c>
      <c r="L566" s="5" t="s">
        <v>1265</v>
      </c>
      <c r="M566" s="5" t="s">
        <v>106</v>
      </c>
      <c r="N566" s="33">
        <f t="shared" si="17"/>
        <v>1.4666666666666668</v>
      </c>
      <c r="O566" s="18" t="s">
        <v>27</v>
      </c>
      <c r="Q566" s="4">
        <f>movies[[#This Row],[PROFIT]]/movies[[#This Row],[Budget ($)]]</f>
        <v>0.95211931999999999</v>
      </c>
    </row>
    <row r="567" spans="1:17" x14ac:dyDescent="0.3">
      <c r="A567" s="17">
        <v>566</v>
      </c>
      <c r="B567" s="5" t="s">
        <v>690</v>
      </c>
      <c r="C567" s="8">
        <v>2006</v>
      </c>
      <c r="D567" s="5" t="s">
        <v>36</v>
      </c>
      <c r="E567" s="6">
        <v>90000000</v>
      </c>
      <c r="F567" s="10">
        <v>26887467</v>
      </c>
      <c r="G567" s="13">
        <v>132399394</v>
      </c>
      <c r="H567" s="13">
        <v>159081058</v>
      </c>
      <c r="I567" s="13">
        <v>291480452</v>
      </c>
      <c r="J567" s="13">
        <f t="shared" si="16"/>
        <v>201480452</v>
      </c>
      <c r="K567" s="16">
        <v>38995</v>
      </c>
      <c r="L567" s="5" t="s">
        <v>1185</v>
      </c>
      <c r="M567" s="5" t="s">
        <v>85</v>
      </c>
      <c r="N567" s="33">
        <f t="shared" si="17"/>
        <v>2.5166666666666666</v>
      </c>
      <c r="O567" s="18" t="s">
        <v>79</v>
      </c>
      <c r="Q567" s="4">
        <f>movies[[#This Row],[PROFIT]]/movies[[#This Row],[Budget ($)]]</f>
        <v>2.2386716888888887</v>
      </c>
    </row>
    <row r="568" spans="1:17" x14ac:dyDescent="0.3">
      <c r="A568" s="17">
        <v>567</v>
      </c>
      <c r="B568" s="5" t="s">
        <v>691</v>
      </c>
      <c r="C568" s="8">
        <v>2000</v>
      </c>
      <c r="D568" s="5" t="s">
        <v>122</v>
      </c>
      <c r="E568" s="6">
        <v>100000000</v>
      </c>
      <c r="F568" s="10">
        <v>29702959</v>
      </c>
      <c r="G568" s="13">
        <v>155464351</v>
      </c>
      <c r="H568" s="13">
        <v>135956000</v>
      </c>
      <c r="I568" s="13">
        <v>291420351</v>
      </c>
      <c r="J568" s="13">
        <f t="shared" si="16"/>
        <v>191420351</v>
      </c>
      <c r="K568" s="16">
        <v>36728</v>
      </c>
      <c r="L568" s="5" t="s">
        <v>1346</v>
      </c>
      <c r="M568" s="5" t="s">
        <v>54</v>
      </c>
      <c r="N568" s="33">
        <f t="shared" si="17"/>
        <v>2.1666666666666665</v>
      </c>
      <c r="O568" s="18" t="s">
        <v>8</v>
      </c>
      <c r="Q568" s="4">
        <f>movies[[#This Row],[PROFIT]]/movies[[#This Row],[Budget ($)]]</f>
        <v>1.9142035100000001</v>
      </c>
    </row>
    <row r="569" spans="1:17" x14ac:dyDescent="0.3">
      <c r="A569" s="17">
        <v>568</v>
      </c>
      <c r="B569" s="5" t="s">
        <v>692</v>
      </c>
      <c r="C569" s="8">
        <v>2018</v>
      </c>
      <c r="D569" s="5" t="s">
        <v>23</v>
      </c>
      <c r="E569" s="6">
        <v>150000000</v>
      </c>
      <c r="F569" s="10">
        <v>28116535</v>
      </c>
      <c r="G569" s="13">
        <v>59874525</v>
      </c>
      <c r="H569" s="13">
        <v>231055623</v>
      </c>
      <c r="I569" s="13">
        <v>290930148</v>
      </c>
      <c r="J569" s="13">
        <f t="shared" si="16"/>
        <v>140930148</v>
      </c>
      <c r="K569" s="16">
        <v>43180</v>
      </c>
      <c r="L569" s="5" t="s">
        <v>1347</v>
      </c>
      <c r="M569" s="5" t="s">
        <v>263</v>
      </c>
      <c r="N569" s="33">
        <f t="shared" si="17"/>
        <v>1.85</v>
      </c>
      <c r="O569" s="18" t="s">
        <v>8</v>
      </c>
      <c r="Q569" s="4">
        <f>movies[[#This Row],[PROFIT]]/movies[[#This Row],[Budget ($)]]</f>
        <v>0.93953432000000003</v>
      </c>
    </row>
    <row r="570" spans="1:17" x14ac:dyDescent="0.3">
      <c r="A570" s="17">
        <v>569</v>
      </c>
      <c r="B570" s="5" t="s">
        <v>693</v>
      </c>
      <c r="C570" s="8">
        <v>2004</v>
      </c>
      <c r="D570" s="5" t="s">
        <v>23</v>
      </c>
      <c r="E570" s="6">
        <v>75000000</v>
      </c>
      <c r="F570" s="10">
        <v>52521865</v>
      </c>
      <c r="G570" s="13">
        <v>176241941</v>
      </c>
      <c r="H570" s="13">
        <v>114593328</v>
      </c>
      <c r="I570" s="13">
        <v>290835269</v>
      </c>
      <c r="J570" s="13">
        <f t="shared" si="16"/>
        <v>215835269</v>
      </c>
      <c r="K570" s="16">
        <v>38191</v>
      </c>
      <c r="L570" s="5" t="s">
        <v>1255</v>
      </c>
      <c r="M570" s="5" t="s">
        <v>96</v>
      </c>
      <c r="N570" s="33">
        <f t="shared" si="17"/>
        <v>1.8</v>
      </c>
      <c r="O570" s="18" t="s">
        <v>8</v>
      </c>
      <c r="Q570" s="4">
        <f>movies[[#This Row],[PROFIT]]/movies[[#This Row],[Budget ($)]]</f>
        <v>2.8778035866666665</v>
      </c>
    </row>
    <row r="571" spans="1:17" x14ac:dyDescent="0.3">
      <c r="A571" s="17">
        <v>570</v>
      </c>
      <c r="B571" s="5" t="s">
        <v>694</v>
      </c>
      <c r="C571" s="8">
        <v>2010</v>
      </c>
      <c r="D571" s="5" t="s">
        <v>36</v>
      </c>
      <c r="E571" s="6">
        <v>100000000</v>
      </c>
      <c r="F571" s="10">
        <v>31001870</v>
      </c>
      <c r="G571" s="13">
        <v>95347692</v>
      </c>
      <c r="H571" s="13">
        <v>195397363</v>
      </c>
      <c r="I571" s="13">
        <v>290745055</v>
      </c>
      <c r="J571" s="13">
        <f t="shared" si="16"/>
        <v>190745055</v>
      </c>
      <c r="K571" s="16">
        <v>40325</v>
      </c>
      <c r="L571" s="5" t="s">
        <v>1285</v>
      </c>
      <c r="M571" s="5" t="s">
        <v>152</v>
      </c>
      <c r="N571" s="33">
        <f t="shared" si="17"/>
        <v>2.4333333333333336</v>
      </c>
      <c r="O571" s="18" t="s">
        <v>79</v>
      </c>
      <c r="Q571" s="4">
        <f>movies[[#This Row],[PROFIT]]/movies[[#This Row],[Budget ($)]]</f>
        <v>1.9074505500000001</v>
      </c>
    </row>
    <row r="572" spans="1:17" x14ac:dyDescent="0.3">
      <c r="A572" s="17">
        <v>571</v>
      </c>
      <c r="B572" s="5" t="s">
        <v>695</v>
      </c>
      <c r="C572" s="8">
        <v>1998</v>
      </c>
      <c r="D572" s="5" t="s">
        <v>587</v>
      </c>
      <c r="E572" s="6">
        <v>25000000</v>
      </c>
      <c r="F572" s="10">
        <v>224012</v>
      </c>
      <c r="G572" s="13">
        <v>100317794</v>
      </c>
      <c r="H572" s="13">
        <v>189000000</v>
      </c>
      <c r="I572" s="13">
        <v>289317794</v>
      </c>
      <c r="J572" s="13">
        <f t="shared" si="16"/>
        <v>264317794</v>
      </c>
      <c r="K572" s="16">
        <v>36140</v>
      </c>
      <c r="L572" s="5" t="s">
        <v>1348</v>
      </c>
      <c r="M572" s="5" t="s">
        <v>66</v>
      </c>
      <c r="N572" s="33">
        <f t="shared" si="17"/>
        <v>2.0499999999999998</v>
      </c>
      <c r="O572" s="18" t="s">
        <v>79</v>
      </c>
      <c r="Q572" s="4">
        <f>movies[[#This Row],[PROFIT]]/movies[[#This Row],[Budget ($)]]</f>
        <v>10.572711760000001</v>
      </c>
    </row>
    <row r="573" spans="1:17" x14ac:dyDescent="0.3">
      <c r="A573" s="17">
        <v>572</v>
      </c>
      <c r="B573" s="5" t="s">
        <v>696</v>
      </c>
      <c r="C573" s="8">
        <v>2014</v>
      </c>
      <c r="D573" s="5" t="s">
        <v>151</v>
      </c>
      <c r="E573" s="6">
        <v>85000000</v>
      </c>
      <c r="F573" s="10">
        <v>54607747</v>
      </c>
      <c r="G573" s="13">
        <v>150947895</v>
      </c>
      <c r="H573" s="13">
        <v>137937923</v>
      </c>
      <c r="I573" s="13">
        <v>288885818</v>
      </c>
      <c r="J573" s="13">
        <f t="shared" si="16"/>
        <v>203885818</v>
      </c>
      <c r="K573" s="16">
        <v>41718</v>
      </c>
      <c r="L573" s="5" t="s">
        <v>1349</v>
      </c>
      <c r="M573" s="5" t="s">
        <v>136</v>
      </c>
      <c r="N573" s="33">
        <f t="shared" si="17"/>
        <v>2.3166666666666664</v>
      </c>
      <c r="O573" s="18" t="s">
        <v>8</v>
      </c>
      <c r="Q573" s="4">
        <f>movies[[#This Row],[PROFIT]]/movies[[#This Row],[Budget ($)]]</f>
        <v>2.3986566823529412</v>
      </c>
    </row>
    <row r="574" spans="1:17" x14ac:dyDescent="0.3">
      <c r="A574" s="17">
        <v>573</v>
      </c>
      <c r="B574" s="5" t="s">
        <v>697</v>
      </c>
      <c r="C574" s="8">
        <v>1988</v>
      </c>
      <c r="D574" s="5" t="s">
        <v>15</v>
      </c>
      <c r="E574" s="6"/>
      <c r="F574" s="10">
        <v>21404420</v>
      </c>
      <c r="G574" s="13">
        <v>128152301</v>
      </c>
      <c r="H574" s="13">
        <v>160600000</v>
      </c>
      <c r="I574" s="13">
        <v>288752301</v>
      </c>
      <c r="J574" s="13"/>
      <c r="K574" s="16">
        <v>41718</v>
      </c>
      <c r="L574" s="5" t="s">
        <v>1349</v>
      </c>
      <c r="M574" s="5" t="s">
        <v>136</v>
      </c>
      <c r="N574" s="33">
        <f t="shared" si="17"/>
        <v>2.3166666666666664</v>
      </c>
      <c r="O574" s="18" t="s">
        <v>8</v>
      </c>
      <c r="Q574" s="4" t="e">
        <f>movies[[#This Row],[PROFIT]]/movies[[#This Row],[Budget ($)]]</f>
        <v>#DIV/0!</v>
      </c>
    </row>
    <row r="575" spans="1:17" x14ac:dyDescent="0.3">
      <c r="A575" s="17">
        <v>574</v>
      </c>
      <c r="B575" s="5" t="s">
        <v>698</v>
      </c>
      <c r="C575" s="8">
        <v>2022</v>
      </c>
      <c r="D575" s="5" t="s">
        <v>36</v>
      </c>
      <c r="E575" s="6"/>
      <c r="F575" s="10">
        <v>31211579</v>
      </c>
      <c r="G575" s="13">
        <v>151040048</v>
      </c>
      <c r="H575" s="13">
        <v>137630236</v>
      </c>
      <c r="I575" s="13">
        <v>288670284</v>
      </c>
      <c r="J575" s="13"/>
      <c r="K575" s="16">
        <v>41718</v>
      </c>
      <c r="L575" s="5" t="s">
        <v>1349</v>
      </c>
      <c r="M575" s="5" t="s">
        <v>136</v>
      </c>
      <c r="N575" s="33">
        <f t="shared" si="17"/>
        <v>2.3166666666666664</v>
      </c>
      <c r="O575" s="18" t="s">
        <v>8</v>
      </c>
      <c r="Q575" s="4" t="e">
        <f>movies[[#This Row],[PROFIT]]/movies[[#This Row],[Budget ($)]]</f>
        <v>#DIV/0!</v>
      </c>
    </row>
    <row r="576" spans="1:17" x14ac:dyDescent="0.3">
      <c r="A576" s="17">
        <v>575</v>
      </c>
      <c r="B576" s="5" t="s">
        <v>699</v>
      </c>
      <c r="C576" s="8">
        <v>2005</v>
      </c>
      <c r="D576" s="5" t="s">
        <v>61</v>
      </c>
      <c r="E576" s="6">
        <v>40000000</v>
      </c>
      <c r="F576" s="10">
        <v>32200000</v>
      </c>
      <c r="G576" s="13">
        <v>209273411</v>
      </c>
      <c r="H576" s="13">
        <v>79211724</v>
      </c>
      <c r="I576" s="13">
        <v>288485135</v>
      </c>
      <c r="J576" s="13">
        <f t="shared" si="16"/>
        <v>248485135</v>
      </c>
      <c r="K576" s="16">
        <v>38547</v>
      </c>
      <c r="L576" s="5" t="s">
        <v>1248</v>
      </c>
      <c r="M576" s="5" t="s">
        <v>102</v>
      </c>
      <c r="N576" s="33">
        <f t="shared" si="17"/>
        <v>1.9833333333333334</v>
      </c>
      <c r="O576" s="18" t="s">
        <v>79</v>
      </c>
      <c r="Q576" s="4">
        <f>movies[[#This Row],[PROFIT]]/movies[[#This Row],[Budget ($)]]</f>
        <v>6.2121283749999998</v>
      </c>
    </row>
    <row r="577" spans="1:17" x14ac:dyDescent="0.3">
      <c r="A577" s="17">
        <v>576</v>
      </c>
      <c r="B577" s="5" t="s">
        <v>700</v>
      </c>
      <c r="C577" s="8">
        <v>2018</v>
      </c>
      <c r="D577" s="5" t="s">
        <v>6</v>
      </c>
      <c r="E577" s="6">
        <v>62000000</v>
      </c>
      <c r="F577" s="10">
        <v>24167011</v>
      </c>
      <c r="G577" s="13">
        <v>58032443</v>
      </c>
      <c r="H577" s="13">
        <v>230142892</v>
      </c>
      <c r="I577" s="13">
        <v>288175335</v>
      </c>
      <c r="J577" s="13">
        <f t="shared" si="16"/>
        <v>226175335</v>
      </c>
      <c r="K577" s="16">
        <v>43117</v>
      </c>
      <c r="L577" s="5" t="s">
        <v>1183</v>
      </c>
      <c r="M577" s="5" t="s">
        <v>29</v>
      </c>
      <c r="N577" s="33">
        <f t="shared" si="17"/>
        <v>2.3833333333333333</v>
      </c>
      <c r="O577" s="18" t="s">
        <v>8</v>
      </c>
      <c r="Q577" s="4">
        <f>movies[[#This Row],[PROFIT]]/movies[[#This Row],[Budget ($)]]</f>
        <v>3.6479892741935482</v>
      </c>
    </row>
    <row r="578" spans="1:17" x14ac:dyDescent="0.3">
      <c r="A578" s="17">
        <v>577</v>
      </c>
      <c r="B578" s="5" t="s">
        <v>701</v>
      </c>
      <c r="C578" s="8">
        <v>1995</v>
      </c>
      <c r="D578" s="5" t="s">
        <v>23</v>
      </c>
      <c r="E578" s="6"/>
      <c r="F578" s="10">
        <v>16840385</v>
      </c>
      <c r="G578" s="13">
        <v>100328194</v>
      </c>
      <c r="H578" s="13">
        <v>187600000</v>
      </c>
      <c r="I578" s="13">
        <v>287928194</v>
      </c>
      <c r="J578" s="13"/>
      <c r="K578" s="16">
        <v>43117</v>
      </c>
      <c r="L578" s="5" t="s">
        <v>1183</v>
      </c>
      <c r="M578" s="5" t="s">
        <v>29</v>
      </c>
      <c r="N578" s="33">
        <f t="shared" si="17"/>
        <v>2.3833333333333333</v>
      </c>
      <c r="O578" s="18" t="s">
        <v>8</v>
      </c>
      <c r="Q578" s="4" t="e">
        <f>movies[[#This Row],[PROFIT]]/movies[[#This Row],[Budget ($)]]</f>
        <v>#DIV/0!</v>
      </c>
    </row>
    <row r="579" spans="1:17" x14ac:dyDescent="0.3">
      <c r="A579" s="17">
        <v>578</v>
      </c>
      <c r="B579" s="5" t="s">
        <v>702</v>
      </c>
      <c r="C579" s="8">
        <v>2001</v>
      </c>
      <c r="D579" s="5" t="s">
        <v>23</v>
      </c>
      <c r="E579" s="6">
        <v>30000000</v>
      </c>
      <c r="F579" s="10">
        <v>45117985</v>
      </c>
      <c r="G579" s="13">
        <v>145103595</v>
      </c>
      <c r="H579" s="13">
        <v>142450000</v>
      </c>
      <c r="I579" s="13">
        <v>287553595</v>
      </c>
      <c r="J579" s="13">
        <f t="shared" ref="J579:J642" si="18">I579-E579</f>
        <v>257553595</v>
      </c>
      <c r="K579" s="16">
        <v>37113</v>
      </c>
      <c r="L579" s="5" t="s">
        <v>1230</v>
      </c>
      <c r="M579" s="5" t="s">
        <v>96</v>
      </c>
      <c r="N579" s="33">
        <f t="shared" ref="N579:N642" si="19">VALUE(LEFT(M579, FIND(" hr", M579)-1)) + VALUE(MID(M579, FIND(" hr", M579) + 4, FIND(" min", M579) - FIND(" hr", M579) - 4))/60</f>
        <v>1.8</v>
      </c>
      <c r="O579" s="18" t="s">
        <v>79</v>
      </c>
      <c r="Q579" s="4">
        <f>movies[[#This Row],[PROFIT]]/movies[[#This Row],[Budget ($)]]</f>
        <v>8.5851198333333336</v>
      </c>
    </row>
    <row r="580" spans="1:17" x14ac:dyDescent="0.3">
      <c r="A580" s="17">
        <v>579</v>
      </c>
      <c r="B580" s="5" t="s">
        <v>703</v>
      </c>
      <c r="C580" s="8">
        <v>2015</v>
      </c>
      <c r="D580" s="5" t="s">
        <v>23</v>
      </c>
      <c r="E580" s="6">
        <v>29000000</v>
      </c>
      <c r="F580" s="10">
        <v>69216890</v>
      </c>
      <c r="G580" s="13">
        <v>184296230</v>
      </c>
      <c r="H580" s="13">
        <v>102847849</v>
      </c>
      <c r="I580" s="13">
        <v>287144079</v>
      </c>
      <c r="J580" s="13">
        <f t="shared" si="18"/>
        <v>258144079</v>
      </c>
      <c r="K580" s="16">
        <v>42131</v>
      </c>
      <c r="L580" s="5" t="s">
        <v>1350</v>
      </c>
      <c r="M580" s="5" t="s">
        <v>161</v>
      </c>
      <c r="N580" s="33">
        <f t="shared" si="19"/>
        <v>1.9166666666666665</v>
      </c>
      <c r="O580" s="18" t="s">
        <v>8</v>
      </c>
      <c r="Q580" s="4">
        <f>movies[[#This Row],[PROFIT]]/movies[[#This Row],[Budget ($)]]</f>
        <v>8.9015199655172417</v>
      </c>
    </row>
    <row r="581" spans="1:17" x14ac:dyDescent="0.3">
      <c r="A581" s="17">
        <v>580</v>
      </c>
      <c r="B581" s="5" t="s">
        <v>704</v>
      </c>
      <c r="C581" s="8">
        <v>1999</v>
      </c>
      <c r="D581" s="5" t="s">
        <v>36</v>
      </c>
      <c r="E581" s="6">
        <v>60000000</v>
      </c>
      <c r="F581" s="10">
        <v>18017152</v>
      </c>
      <c r="G581" s="13">
        <v>136801374</v>
      </c>
      <c r="H581" s="13">
        <v>150000000</v>
      </c>
      <c r="I581" s="13">
        <v>286801374</v>
      </c>
      <c r="J581" s="13">
        <f t="shared" si="18"/>
        <v>226801374</v>
      </c>
      <c r="K581" s="16">
        <v>36504</v>
      </c>
      <c r="L581" s="5" t="s">
        <v>1351</v>
      </c>
      <c r="M581" s="5" t="s">
        <v>705</v>
      </c>
      <c r="N581" s="33">
        <f t="shared" si="19"/>
        <v>3.15</v>
      </c>
      <c r="O581" s="18" t="s">
        <v>79</v>
      </c>
      <c r="Q581" s="4">
        <f>movies[[#This Row],[PROFIT]]/movies[[#This Row],[Budget ($)]]</f>
        <v>3.7800229000000001</v>
      </c>
    </row>
    <row r="582" spans="1:17" x14ac:dyDescent="0.3">
      <c r="A582" s="17">
        <v>581</v>
      </c>
      <c r="B582" s="5" t="s">
        <v>706</v>
      </c>
      <c r="C582" s="8">
        <v>2013</v>
      </c>
      <c r="D582" s="5" t="s">
        <v>23</v>
      </c>
      <c r="E582" s="6">
        <v>120000000</v>
      </c>
      <c r="F582" s="10">
        <v>37054485</v>
      </c>
      <c r="G582" s="13">
        <v>89107235</v>
      </c>
      <c r="H582" s="13">
        <v>197061337</v>
      </c>
      <c r="I582" s="13">
        <v>286168572</v>
      </c>
      <c r="J582" s="13">
        <f t="shared" si="18"/>
        <v>166168572</v>
      </c>
      <c r="K582" s="16">
        <v>41374</v>
      </c>
      <c r="L582" s="5" t="s">
        <v>1172</v>
      </c>
      <c r="M582" s="5" t="s">
        <v>24</v>
      </c>
      <c r="N582" s="33">
        <f t="shared" si="19"/>
        <v>2.0666666666666669</v>
      </c>
      <c r="O582" s="18" t="s">
        <v>8</v>
      </c>
      <c r="Q582" s="4">
        <f>movies[[#This Row],[PROFIT]]/movies[[#This Row],[Budget ($)]]</f>
        <v>1.3847381000000001</v>
      </c>
    </row>
    <row r="583" spans="1:17" x14ac:dyDescent="0.3">
      <c r="A583" s="17">
        <v>582</v>
      </c>
      <c r="B583" s="5" t="s">
        <v>707</v>
      </c>
      <c r="C583" s="8">
        <v>2013</v>
      </c>
      <c r="D583" s="5" t="s">
        <v>336</v>
      </c>
      <c r="E583" s="6">
        <v>115000000</v>
      </c>
      <c r="F583" s="10">
        <v>29807393</v>
      </c>
      <c r="G583" s="13">
        <v>93050117</v>
      </c>
      <c r="H583" s="13">
        <v>193090583</v>
      </c>
      <c r="I583" s="13">
        <v>286140700</v>
      </c>
      <c r="J583" s="13">
        <f t="shared" si="18"/>
        <v>171140700</v>
      </c>
      <c r="K583" s="16">
        <v>41494</v>
      </c>
      <c r="L583" s="5" t="s">
        <v>1225</v>
      </c>
      <c r="M583" s="5" t="s">
        <v>415</v>
      </c>
      <c r="N583" s="33">
        <f t="shared" si="19"/>
        <v>1.8166666666666667</v>
      </c>
      <c r="O583" s="18" t="s">
        <v>79</v>
      </c>
      <c r="Q583" s="4">
        <f>movies[[#This Row],[PROFIT]]/movies[[#This Row],[Budget ($)]]</f>
        <v>1.4881800000000001</v>
      </c>
    </row>
    <row r="584" spans="1:17" x14ac:dyDescent="0.3">
      <c r="A584" s="17">
        <v>583</v>
      </c>
      <c r="B584" s="5" t="s">
        <v>708</v>
      </c>
      <c r="C584" s="8">
        <v>1998</v>
      </c>
      <c r="D584" s="5" t="s">
        <v>36</v>
      </c>
      <c r="E584" s="6">
        <v>140000000</v>
      </c>
      <c r="F584" s="10">
        <v>34048124</v>
      </c>
      <c r="G584" s="13">
        <v>130444603</v>
      </c>
      <c r="H584" s="13">
        <v>155000000</v>
      </c>
      <c r="I584" s="13">
        <v>285444603</v>
      </c>
      <c r="J584" s="13">
        <f t="shared" si="18"/>
        <v>145444603</v>
      </c>
      <c r="K584" s="16">
        <v>35986</v>
      </c>
      <c r="L584" s="5" t="s">
        <v>1175</v>
      </c>
      <c r="M584" s="5" t="s">
        <v>71</v>
      </c>
      <c r="N584" s="33">
        <f t="shared" si="19"/>
        <v>2.1166666666666667</v>
      </c>
      <c r="O584" s="18" t="s">
        <v>79</v>
      </c>
      <c r="Q584" s="4">
        <f>movies[[#This Row],[PROFIT]]/movies[[#This Row],[Budget ($)]]</f>
        <v>1.0388900214285715</v>
      </c>
    </row>
    <row r="585" spans="1:17" x14ac:dyDescent="0.3">
      <c r="A585" s="17">
        <v>584</v>
      </c>
      <c r="B585" s="5" t="s">
        <v>709</v>
      </c>
      <c r="C585" s="8">
        <v>2012</v>
      </c>
      <c r="D585" s="5" t="s">
        <v>10</v>
      </c>
      <c r="E585" s="6">
        <v>250000000</v>
      </c>
      <c r="F585" s="10">
        <v>30180188</v>
      </c>
      <c r="G585" s="13">
        <v>73078100</v>
      </c>
      <c r="H585" s="13">
        <v>211061000</v>
      </c>
      <c r="I585" s="13">
        <v>284139100</v>
      </c>
      <c r="J585" s="13">
        <f t="shared" si="18"/>
        <v>34139100</v>
      </c>
      <c r="K585" s="16">
        <v>40975</v>
      </c>
      <c r="L585" s="5" t="s">
        <v>1172</v>
      </c>
      <c r="M585" s="5" t="s">
        <v>174</v>
      </c>
      <c r="N585" s="33">
        <f t="shared" si="19"/>
        <v>2.2000000000000002</v>
      </c>
      <c r="O585" s="18" t="s">
        <v>8</v>
      </c>
      <c r="Q585" s="4">
        <f>movies[[#This Row],[PROFIT]]/movies[[#This Row],[Budget ($)]]</f>
        <v>0.13655639999999999</v>
      </c>
    </row>
    <row r="586" spans="1:17" x14ac:dyDescent="0.3">
      <c r="A586" s="17">
        <v>585</v>
      </c>
      <c r="B586" s="5" t="s">
        <v>710</v>
      </c>
      <c r="C586" s="8">
        <v>2013</v>
      </c>
      <c r="D586" s="5" t="s">
        <v>6</v>
      </c>
      <c r="E586" s="6">
        <v>135000000</v>
      </c>
      <c r="F586" s="10">
        <v>21312625</v>
      </c>
      <c r="G586" s="13">
        <v>83028128</v>
      </c>
      <c r="H586" s="13">
        <v>199542554</v>
      </c>
      <c r="I586" s="13">
        <v>282570682</v>
      </c>
      <c r="J586" s="13">
        <f t="shared" si="18"/>
        <v>147570682</v>
      </c>
      <c r="K586" s="16">
        <v>41465</v>
      </c>
      <c r="L586" s="5" t="s">
        <v>1266</v>
      </c>
      <c r="M586" s="5" t="s">
        <v>209</v>
      </c>
      <c r="N586" s="33">
        <f t="shared" si="19"/>
        <v>1.6</v>
      </c>
      <c r="O586" s="18" t="s">
        <v>27</v>
      </c>
      <c r="Q586" s="4">
        <f>movies[[#This Row],[PROFIT]]/movies[[#This Row],[Budget ($)]]</f>
        <v>1.0931161629629629</v>
      </c>
    </row>
    <row r="587" spans="1:17" x14ac:dyDescent="0.3">
      <c r="A587" s="17">
        <v>586</v>
      </c>
      <c r="B587" s="5" t="s">
        <v>711</v>
      </c>
      <c r="C587" s="8">
        <v>2014</v>
      </c>
      <c r="D587" s="5" t="s">
        <v>712</v>
      </c>
      <c r="E587" s="6">
        <v>55000000</v>
      </c>
      <c r="F587" s="10">
        <v>18966676</v>
      </c>
      <c r="G587" s="13">
        <v>76271832</v>
      </c>
      <c r="H587" s="13">
        <v>206167002</v>
      </c>
      <c r="I587" s="13">
        <v>282438834</v>
      </c>
      <c r="J587" s="13">
        <f t="shared" si="18"/>
        <v>227438834</v>
      </c>
      <c r="K587" s="16">
        <v>41970</v>
      </c>
      <c r="L587" s="5" t="s">
        <v>1288</v>
      </c>
      <c r="M587" s="5" t="s">
        <v>156</v>
      </c>
      <c r="N587" s="33">
        <f t="shared" si="19"/>
        <v>1.5833333333333335</v>
      </c>
      <c r="O587" s="18" t="s">
        <v>27</v>
      </c>
      <c r="Q587" s="4">
        <f>movies[[#This Row],[PROFIT]]/movies[[#This Row],[Budget ($)]]</f>
        <v>4.135251527272727</v>
      </c>
    </row>
    <row r="588" spans="1:17" x14ac:dyDescent="0.3">
      <c r="A588" s="17">
        <v>587</v>
      </c>
      <c r="B588" s="5" t="s">
        <v>713</v>
      </c>
      <c r="C588" s="8">
        <v>2010</v>
      </c>
      <c r="D588" s="5" t="s">
        <v>21</v>
      </c>
      <c r="E588" s="6">
        <v>100000000</v>
      </c>
      <c r="F588" s="10">
        <v>16472458</v>
      </c>
      <c r="G588" s="13">
        <v>67631157</v>
      </c>
      <c r="H588" s="13">
        <v>211149284</v>
      </c>
      <c r="I588" s="13">
        <v>278780441</v>
      </c>
      <c r="J588" s="13">
        <f t="shared" si="18"/>
        <v>178780441</v>
      </c>
      <c r="K588" s="16">
        <v>40521</v>
      </c>
      <c r="L588" s="5" t="s">
        <v>1286</v>
      </c>
      <c r="M588" s="5" t="s">
        <v>34</v>
      </c>
      <c r="N588" s="33">
        <f t="shared" si="19"/>
        <v>1.7166666666666668</v>
      </c>
      <c r="O588" s="18" t="s">
        <v>8</v>
      </c>
      <c r="Q588" s="4">
        <f>movies[[#This Row],[PROFIT]]/movies[[#This Row],[Budget ($)]]</f>
        <v>1.7878044099999999</v>
      </c>
    </row>
    <row r="589" spans="1:17" x14ac:dyDescent="0.3">
      <c r="A589" s="17">
        <v>588</v>
      </c>
      <c r="B589" s="5" t="s">
        <v>714</v>
      </c>
      <c r="C589" s="8">
        <v>2016</v>
      </c>
      <c r="D589" s="5" t="s">
        <v>23</v>
      </c>
      <c r="E589" s="6">
        <v>9000000</v>
      </c>
      <c r="F589" s="10">
        <v>40010975</v>
      </c>
      <c r="G589" s="13">
        <v>138291365</v>
      </c>
      <c r="H589" s="13">
        <v>140163052</v>
      </c>
      <c r="I589" s="13">
        <v>278454417</v>
      </c>
      <c r="J589" s="13">
        <f t="shared" si="18"/>
        <v>269454417</v>
      </c>
      <c r="K589" s="16">
        <v>42753</v>
      </c>
      <c r="L589" s="5" t="s">
        <v>1352</v>
      </c>
      <c r="M589" s="5" t="s">
        <v>216</v>
      </c>
      <c r="N589" s="33">
        <f t="shared" si="19"/>
        <v>1.95</v>
      </c>
      <c r="O589" s="18" t="s">
        <v>8</v>
      </c>
      <c r="Q589" s="4">
        <f>movies[[#This Row],[PROFIT]]/movies[[#This Row],[Budget ($)]]</f>
        <v>29.939379666666667</v>
      </c>
    </row>
    <row r="590" spans="1:17" x14ac:dyDescent="0.3">
      <c r="A590" s="17">
        <v>589</v>
      </c>
      <c r="B590" s="5" t="s">
        <v>715</v>
      </c>
      <c r="C590" s="8">
        <v>2000</v>
      </c>
      <c r="D590" s="5" t="s">
        <v>587</v>
      </c>
      <c r="E590" s="6">
        <v>19000000</v>
      </c>
      <c r="F590" s="10">
        <v>42346669</v>
      </c>
      <c r="G590" s="13">
        <v>157019771</v>
      </c>
      <c r="H590" s="13">
        <v>121000000</v>
      </c>
      <c r="I590" s="13">
        <v>278019771</v>
      </c>
      <c r="J590" s="13">
        <f t="shared" si="18"/>
        <v>259019771</v>
      </c>
      <c r="K590" s="16">
        <v>36714</v>
      </c>
      <c r="L590" s="5" t="s">
        <v>1230</v>
      </c>
      <c r="M590" s="5" t="s">
        <v>106</v>
      </c>
      <c r="N590" s="33">
        <f t="shared" si="19"/>
        <v>1.4666666666666668</v>
      </c>
      <c r="O590" s="18" t="s">
        <v>79</v>
      </c>
      <c r="Q590" s="4">
        <f>movies[[#This Row],[PROFIT]]/movies[[#This Row],[Budget ($)]]</f>
        <v>13.632619526315789</v>
      </c>
    </row>
    <row r="591" spans="1:17" x14ac:dyDescent="0.3">
      <c r="A591" s="17">
        <v>590</v>
      </c>
      <c r="B591" s="5" t="s">
        <v>716</v>
      </c>
      <c r="C591" s="8">
        <v>2002</v>
      </c>
      <c r="D591" s="5" t="s">
        <v>717</v>
      </c>
      <c r="E591" s="6">
        <v>70000000</v>
      </c>
      <c r="F591" s="10">
        <v>44506103</v>
      </c>
      <c r="G591" s="13">
        <v>142109382</v>
      </c>
      <c r="H591" s="13">
        <v>135339000</v>
      </c>
      <c r="I591" s="13">
        <v>277448382</v>
      </c>
      <c r="J591" s="13">
        <f t="shared" si="18"/>
        <v>207448382</v>
      </c>
      <c r="K591" s="16">
        <v>37477</v>
      </c>
      <c r="L591" s="5" t="s">
        <v>1181</v>
      </c>
      <c r="M591" s="5" t="s">
        <v>24</v>
      </c>
      <c r="N591" s="33">
        <f t="shared" si="19"/>
        <v>2.0666666666666669</v>
      </c>
      <c r="O591" s="18" t="s">
        <v>8</v>
      </c>
      <c r="Q591" s="4">
        <f>movies[[#This Row],[PROFIT]]/movies[[#This Row],[Budget ($)]]</f>
        <v>2.9635483142857142</v>
      </c>
    </row>
    <row r="592" spans="1:17" x14ac:dyDescent="0.3">
      <c r="A592" s="17">
        <v>591</v>
      </c>
      <c r="B592" s="5" t="s">
        <v>718</v>
      </c>
      <c r="C592" s="8">
        <v>2012</v>
      </c>
      <c r="D592" s="5" t="s">
        <v>23</v>
      </c>
      <c r="E592" s="6">
        <v>125000000</v>
      </c>
      <c r="F592" s="10">
        <v>38142825</v>
      </c>
      <c r="G592" s="13">
        <v>113203870</v>
      </c>
      <c r="H592" s="13">
        <v>162940880</v>
      </c>
      <c r="I592" s="13">
        <v>276144750</v>
      </c>
      <c r="J592" s="13">
        <f t="shared" si="18"/>
        <v>151144750</v>
      </c>
      <c r="K592" s="16">
        <v>41129</v>
      </c>
      <c r="L592" s="5" t="s">
        <v>1181</v>
      </c>
      <c r="M592" s="5" t="s">
        <v>225</v>
      </c>
      <c r="N592" s="33">
        <f t="shared" si="19"/>
        <v>2.25</v>
      </c>
      <c r="O592" s="18" t="s">
        <v>8</v>
      </c>
      <c r="Q592" s="4">
        <f>movies[[#This Row],[PROFIT]]/movies[[#This Row],[Budget ($)]]</f>
        <v>1.209158</v>
      </c>
    </row>
    <row r="593" spans="1:17" x14ac:dyDescent="0.3">
      <c r="A593" s="17">
        <v>592</v>
      </c>
      <c r="B593" s="5" t="s">
        <v>719</v>
      </c>
      <c r="C593" s="8">
        <v>2014</v>
      </c>
      <c r="D593" s="5" t="s">
        <v>6</v>
      </c>
      <c r="E593" s="6">
        <v>145000000</v>
      </c>
      <c r="F593" s="10">
        <v>32207057</v>
      </c>
      <c r="G593" s="13">
        <v>111506430</v>
      </c>
      <c r="H593" s="13">
        <v>164191609</v>
      </c>
      <c r="I593" s="13">
        <v>275698039</v>
      </c>
      <c r="J593" s="13">
        <f t="shared" si="18"/>
        <v>130698039</v>
      </c>
      <c r="K593" s="16">
        <v>41677</v>
      </c>
      <c r="L593" s="5" t="s">
        <v>1353</v>
      </c>
      <c r="M593" s="5" t="s">
        <v>255</v>
      </c>
      <c r="N593" s="33">
        <f t="shared" si="19"/>
        <v>1.5333333333333332</v>
      </c>
      <c r="O593" s="18" t="s">
        <v>27</v>
      </c>
      <c r="Q593" s="4">
        <f>movies[[#This Row],[PROFIT]]/movies[[#This Row],[Budget ($)]]</f>
        <v>0.90136578620689656</v>
      </c>
    </row>
    <row r="594" spans="1:17" x14ac:dyDescent="0.3">
      <c r="A594" s="17">
        <v>593</v>
      </c>
      <c r="B594" s="5" t="s">
        <v>720</v>
      </c>
      <c r="C594" s="8">
        <v>2002</v>
      </c>
      <c r="D594" s="5" t="s">
        <v>36</v>
      </c>
      <c r="E594" s="6">
        <v>84000000</v>
      </c>
      <c r="F594" s="10">
        <v>54155312</v>
      </c>
      <c r="G594" s="13">
        <v>153322074</v>
      </c>
      <c r="H594" s="13">
        <v>122356539</v>
      </c>
      <c r="I594" s="13">
        <v>275678613</v>
      </c>
      <c r="J594" s="13">
        <f t="shared" si="18"/>
        <v>191678613</v>
      </c>
      <c r="K594" s="16">
        <v>37421</v>
      </c>
      <c r="L594" s="5" t="s">
        <v>1354</v>
      </c>
      <c r="M594" s="5" t="s">
        <v>91</v>
      </c>
      <c r="N594" s="33">
        <f t="shared" si="19"/>
        <v>1.4833333333333334</v>
      </c>
      <c r="O594" s="18" t="s">
        <v>27</v>
      </c>
      <c r="Q594" s="4">
        <f>movies[[#This Row],[PROFIT]]/movies[[#This Row],[Budget ($)]]</f>
        <v>2.2818882500000002</v>
      </c>
    </row>
    <row r="595" spans="1:17" x14ac:dyDescent="0.3">
      <c r="A595" s="17">
        <v>594</v>
      </c>
      <c r="B595" s="5" t="s">
        <v>721</v>
      </c>
      <c r="C595" s="8">
        <v>2012</v>
      </c>
      <c r="D595" s="5" t="s">
        <v>10</v>
      </c>
      <c r="E595" s="6">
        <v>65000000</v>
      </c>
      <c r="F595" s="10">
        <v>944308</v>
      </c>
      <c r="G595" s="13">
        <v>182207973</v>
      </c>
      <c r="H595" s="13">
        <v>93085477</v>
      </c>
      <c r="I595" s="13">
        <v>275293450</v>
      </c>
      <c r="J595" s="13">
        <f t="shared" si="18"/>
        <v>210293450</v>
      </c>
      <c r="K595" s="16">
        <v>41222</v>
      </c>
      <c r="L595" s="5" t="s">
        <v>1355</v>
      </c>
      <c r="M595" s="5" t="s">
        <v>432</v>
      </c>
      <c r="N595" s="33">
        <f t="shared" si="19"/>
        <v>2.5</v>
      </c>
      <c r="O595" s="18" t="s">
        <v>8</v>
      </c>
      <c r="Q595" s="4">
        <f>movies[[#This Row],[PROFIT]]/movies[[#This Row],[Budget ($)]]</f>
        <v>3.235283846153846</v>
      </c>
    </row>
    <row r="596" spans="1:17" x14ac:dyDescent="0.3">
      <c r="A596" s="17">
        <v>595</v>
      </c>
      <c r="B596" s="5" t="s">
        <v>722</v>
      </c>
      <c r="C596" s="8">
        <v>2023</v>
      </c>
      <c r="D596" s="5" t="s">
        <v>723</v>
      </c>
      <c r="E596" s="6"/>
      <c r="F596" s="10">
        <v>58370007</v>
      </c>
      <c r="G596" s="13">
        <v>156248615</v>
      </c>
      <c r="H596" s="13">
        <v>119000000</v>
      </c>
      <c r="I596" s="13">
        <v>275248615</v>
      </c>
      <c r="J596" s="13"/>
      <c r="K596" s="16">
        <v>41222</v>
      </c>
      <c r="L596" s="5" t="s">
        <v>1355</v>
      </c>
      <c r="M596" s="5" t="s">
        <v>432</v>
      </c>
      <c r="N596" s="33">
        <f t="shared" si="19"/>
        <v>2.5</v>
      </c>
      <c r="O596" s="18" t="s">
        <v>8</v>
      </c>
      <c r="Q596" s="4" t="e">
        <f>movies[[#This Row],[PROFIT]]/movies[[#This Row],[Budget ($)]]</f>
        <v>#DIV/0!</v>
      </c>
    </row>
    <row r="597" spans="1:17" x14ac:dyDescent="0.3">
      <c r="A597" s="17">
        <v>596</v>
      </c>
      <c r="B597" s="5" t="s">
        <v>724</v>
      </c>
      <c r="C597" s="8">
        <v>2001</v>
      </c>
      <c r="D597" s="5" t="s">
        <v>15</v>
      </c>
      <c r="E597" s="6">
        <v>115000000</v>
      </c>
      <c r="F597" s="10">
        <v>47735743</v>
      </c>
      <c r="G597" s="13">
        <v>131168070</v>
      </c>
      <c r="H597" s="13">
        <v>143535270</v>
      </c>
      <c r="I597" s="13">
        <v>274703340</v>
      </c>
      <c r="J597" s="13">
        <f t="shared" si="18"/>
        <v>159703340</v>
      </c>
      <c r="K597" s="16">
        <v>37057</v>
      </c>
      <c r="L597" s="5" t="s">
        <v>1274</v>
      </c>
      <c r="M597" s="5" t="s">
        <v>81</v>
      </c>
      <c r="N597" s="33">
        <f t="shared" si="19"/>
        <v>1.6666666666666665</v>
      </c>
      <c r="O597" s="18" t="s">
        <v>8</v>
      </c>
      <c r="Q597" s="4">
        <f>movies[[#This Row],[PROFIT]]/movies[[#This Row],[Budget ($)]]</f>
        <v>1.3887246956521739</v>
      </c>
    </row>
    <row r="598" spans="1:17" x14ac:dyDescent="0.3">
      <c r="A598" s="17">
        <v>597</v>
      </c>
      <c r="B598" s="5" t="s">
        <v>725</v>
      </c>
      <c r="C598" s="8">
        <v>2018</v>
      </c>
      <c r="D598" s="5" t="s">
        <v>36</v>
      </c>
      <c r="E598" s="6">
        <v>94000000</v>
      </c>
      <c r="F598" s="10">
        <v>23633317</v>
      </c>
      <c r="G598" s="13">
        <v>58250803</v>
      </c>
      <c r="H598" s="13">
        <v>216400000</v>
      </c>
      <c r="I598" s="13">
        <v>274650803</v>
      </c>
      <c r="J598" s="13">
        <f t="shared" si="18"/>
        <v>180650803</v>
      </c>
      <c r="K598" s="16">
        <v>43166</v>
      </c>
      <c r="L598" s="5" t="s">
        <v>1274</v>
      </c>
      <c r="M598" s="5" t="s">
        <v>102</v>
      </c>
      <c r="N598" s="33">
        <f t="shared" si="19"/>
        <v>1.9833333333333334</v>
      </c>
      <c r="O598" s="18" t="s">
        <v>8</v>
      </c>
      <c r="Q598" s="4">
        <f>movies[[#This Row],[PROFIT]]/movies[[#This Row],[Budget ($)]]</f>
        <v>1.9218170531914893</v>
      </c>
    </row>
    <row r="599" spans="1:17" x14ac:dyDescent="0.3">
      <c r="A599" s="17">
        <v>598</v>
      </c>
      <c r="B599" s="5" t="s">
        <v>726</v>
      </c>
      <c r="C599" s="8">
        <v>2010</v>
      </c>
      <c r="D599" s="5" t="s">
        <v>151</v>
      </c>
      <c r="E599" s="6">
        <v>80000000</v>
      </c>
      <c r="F599" s="10">
        <v>34825135</v>
      </c>
      <c r="G599" s="13">
        <v>103068524</v>
      </c>
      <c r="H599" s="13">
        <v>171401870</v>
      </c>
      <c r="I599" s="13">
        <v>274470394</v>
      </c>
      <c r="J599" s="13">
        <f t="shared" si="18"/>
        <v>194470394</v>
      </c>
      <c r="K599" s="16">
        <v>40402</v>
      </c>
      <c r="L599" s="5" t="s">
        <v>1181</v>
      </c>
      <c r="M599" s="5" t="s">
        <v>34</v>
      </c>
      <c r="N599" s="33">
        <f t="shared" si="19"/>
        <v>1.7166666666666668</v>
      </c>
      <c r="O599" s="18" t="s">
        <v>79</v>
      </c>
      <c r="Q599" s="4">
        <f>movies[[#This Row],[PROFIT]]/movies[[#This Row],[Budget ($)]]</f>
        <v>2.4308799250000002</v>
      </c>
    </row>
    <row r="600" spans="1:17" x14ac:dyDescent="0.3">
      <c r="A600" s="17">
        <v>599</v>
      </c>
      <c r="B600" s="5" t="s">
        <v>727</v>
      </c>
      <c r="C600" s="8">
        <v>2013</v>
      </c>
      <c r="D600" s="5" t="s">
        <v>21</v>
      </c>
      <c r="E600" s="6">
        <v>78000000</v>
      </c>
      <c r="F600" s="10">
        <v>34017930</v>
      </c>
      <c r="G600" s="13">
        <v>119793567</v>
      </c>
      <c r="H600" s="13">
        <v>154532382</v>
      </c>
      <c r="I600" s="13">
        <v>274325949</v>
      </c>
      <c r="J600" s="13">
        <f t="shared" si="18"/>
        <v>196325949</v>
      </c>
      <c r="K600" s="16">
        <v>41543</v>
      </c>
      <c r="L600" s="5" t="s">
        <v>1243</v>
      </c>
      <c r="M600" s="5" t="s">
        <v>156</v>
      </c>
      <c r="N600" s="33">
        <f t="shared" si="19"/>
        <v>1.5833333333333335</v>
      </c>
      <c r="O600" s="18" t="s">
        <v>27</v>
      </c>
      <c r="Q600" s="4">
        <f>movies[[#This Row],[PROFIT]]/movies[[#This Row],[Budget ($)]]</f>
        <v>2.5169993461538462</v>
      </c>
    </row>
    <row r="601" spans="1:17" x14ac:dyDescent="0.3">
      <c r="A601" s="17">
        <v>600</v>
      </c>
      <c r="B601" s="5" t="s">
        <v>728</v>
      </c>
      <c r="C601" s="8">
        <v>1996</v>
      </c>
      <c r="D601" s="5" t="s">
        <v>23</v>
      </c>
      <c r="E601" s="6">
        <v>54000000</v>
      </c>
      <c r="F601" s="10">
        <v>25411725</v>
      </c>
      <c r="G601" s="13">
        <v>128814019</v>
      </c>
      <c r="H601" s="13">
        <v>145147000</v>
      </c>
      <c r="I601" s="13">
        <v>273961019</v>
      </c>
      <c r="J601" s="13">
        <f t="shared" si="18"/>
        <v>219961019</v>
      </c>
      <c r="K601" s="16">
        <v>35244</v>
      </c>
      <c r="L601" s="5" t="s">
        <v>1356</v>
      </c>
      <c r="M601" s="5" t="s">
        <v>156</v>
      </c>
      <c r="N601" s="33">
        <f t="shared" si="19"/>
        <v>1.5833333333333335</v>
      </c>
      <c r="O601" s="18" t="s">
        <v>8</v>
      </c>
      <c r="Q601" s="4">
        <f>movies[[#This Row],[PROFIT]]/movies[[#This Row],[Budget ($)]]</f>
        <v>4.0733522037037035</v>
      </c>
    </row>
    <row r="602" spans="1:17" x14ac:dyDescent="0.3">
      <c r="A602" s="17">
        <v>601</v>
      </c>
      <c r="B602" s="5" t="s">
        <v>729</v>
      </c>
      <c r="C602" s="8">
        <v>1996</v>
      </c>
      <c r="D602" s="5" t="s">
        <v>21</v>
      </c>
      <c r="E602" s="6">
        <v>50000000</v>
      </c>
      <c r="F602" s="10">
        <v>17084296</v>
      </c>
      <c r="G602" s="13">
        <v>153952592</v>
      </c>
      <c r="H602" s="13">
        <v>119600000</v>
      </c>
      <c r="I602" s="13">
        <v>273552592</v>
      </c>
      <c r="J602" s="13">
        <f t="shared" si="18"/>
        <v>223552592</v>
      </c>
      <c r="K602" s="16">
        <v>35412</v>
      </c>
      <c r="L602" s="5" t="s">
        <v>1357</v>
      </c>
      <c r="M602" s="5" t="s">
        <v>136</v>
      </c>
      <c r="N602" s="33">
        <f t="shared" si="19"/>
        <v>2.3166666666666664</v>
      </c>
      <c r="O602" s="18" t="s">
        <v>79</v>
      </c>
      <c r="Q602" s="4">
        <f>movies[[#This Row],[PROFIT]]/movies[[#This Row],[Budget ($)]]</f>
        <v>4.4710518400000003</v>
      </c>
    </row>
    <row r="603" spans="1:17" x14ac:dyDescent="0.3">
      <c r="A603" s="17">
        <v>602</v>
      </c>
      <c r="B603" s="5" t="s">
        <v>730</v>
      </c>
      <c r="C603" s="8">
        <v>2003</v>
      </c>
      <c r="D603" s="5" t="s">
        <v>21</v>
      </c>
      <c r="E603" s="6">
        <v>130000000</v>
      </c>
      <c r="F603" s="10">
        <v>46522560</v>
      </c>
      <c r="G603" s="13">
        <v>138608444</v>
      </c>
      <c r="H603" s="13">
        <v>134731112</v>
      </c>
      <c r="I603" s="13">
        <v>273339556</v>
      </c>
      <c r="J603" s="13">
        <f t="shared" si="18"/>
        <v>143339556</v>
      </c>
      <c r="K603" s="16">
        <v>37820</v>
      </c>
      <c r="L603" s="5" t="s">
        <v>1254</v>
      </c>
      <c r="M603" s="5" t="s">
        <v>58</v>
      </c>
      <c r="N603" s="33">
        <f t="shared" si="19"/>
        <v>2.4500000000000002</v>
      </c>
      <c r="O603" s="18" t="s">
        <v>79</v>
      </c>
      <c r="Q603" s="4">
        <f>movies[[#This Row],[PROFIT]]/movies[[#This Row],[Budget ($)]]</f>
        <v>1.1026119692307692</v>
      </c>
    </row>
    <row r="604" spans="1:17" x14ac:dyDescent="0.3">
      <c r="A604" s="17">
        <v>603</v>
      </c>
      <c r="B604" s="5" t="s">
        <v>731</v>
      </c>
      <c r="C604" s="8">
        <v>2002</v>
      </c>
      <c r="D604" s="5" t="s">
        <v>10</v>
      </c>
      <c r="E604" s="6">
        <v>80000000</v>
      </c>
      <c r="F604" s="10">
        <v>35260212</v>
      </c>
      <c r="G604" s="13">
        <v>145794338</v>
      </c>
      <c r="H604" s="13">
        <v>127349813</v>
      </c>
      <c r="I604" s="13">
        <v>273144151</v>
      </c>
      <c r="J604" s="13">
        <f t="shared" si="18"/>
        <v>193144151</v>
      </c>
      <c r="K604" s="16">
        <v>37428</v>
      </c>
      <c r="L604" s="5" t="s">
        <v>1358</v>
      </c>
      <c r="M604" s="5" t="s">
        <v>326</v>
      </c>
      <c r="N604" s="33">
        <f t="shared" si="19"/>
        <v>1.4166666666666667</v>
      </c>
      <c r="O604" s="18" t="s">
        <v>27</v>
      </c>
      <c r="Q604" s="4">
        <f>movies[[#This Row],[PROFIT]]/movies[[#This Row],[Budget ($)]]</f>
        <v>2.4143018875000002</v>
      </c>
    </row>
    <row r="605" spans="1:17" x14ac:dyDescent="0.3">
      <c r="A605" s="17">
        <v>604</v>
      </c>
      <c r="B605" s="5" t="s">
        <v>732</v>
      </c>
      <c r="C605" s="8">
        <v>1991</v>
      </c>
      <c r="D605" s="5" t="s">
        <v>429</v>
      </c>
      <c r="E605" s="6">
        <v>19000000</v>
      </c>
      <c r="F605" s="10">
        <v>13766814</v>
      </c>
      <c r="G605" s="13">
        <v>130742922</v>
      </c>
      <c r="H605" s="13">
        <v>142000000</v>
      </c>
      <c r="I605" s="13">
        <v>272742922</v>
      </c>
      <c r="J605" s="13">
        <f t="shared" si="18"/>
        <v>253742922</v>
      </c>
      <c r="K605" s="16">
        <v>33283</v>
      </c>
      <c r="L605" s="5" t="s">
        <v>1185</v>
      </c>
      <c r="M605" s="5" t="s">
        <v>26</v>
      </c>
      <c r="N605" s="33">
        <f t="shared" si="19"/>
        <v>1.9666666666666668</v>
      </c>
      <c r="O605" s="18" t="s">
        <v>333</v>
      </c>
      <c r="Q605" s="4">
        <f>movies[[#This Row],[PROFIT]]/movies[[#This Row],[Budget ($)]]</f>
        <v>13.354890631578947</v>
      </c>
    </row>
    <row r="606" spans="1:17" x14ac:dyDescent="0.3">
      <c r="A606" s="17">
        <v>605</v>
      </c>
      <c r="B606" s="5" t="s">
        <v>733</v>
      </c>
      <c r="C606" s="8">
        <v>2010</v>
      </c>
      <c r="D606" s="5" t="s">
        <v>21</v>
      </c>
      <c r="E606" s="6">
        <v>80000000</v>
      </c>
      <c r="F606" s="10">
        <v>40506562</v>
      </c>
      <c r="G606" s="13">
        <v>162001186</v>
      </c>
      <c r="H606" s="13">
        <v>109456115</v>
      </c>
      <c r="I606" s="13">
        <v>271457301</v>
      </c>
      <c r="J606" s="13">
        <f t="shared" si="18"/>
        <v>191457301</v>
      </c>
      <c r="K606" s="16">
        <v>40353</v>
      </c>
      <c r="L606" s="5" t="s">
        <v>1230</v>
      </c>
      <c r="M606" s="5" t="s">
        <v>47</v>
      </c>
      <c r="N606" s="33">
        <f t="shared" si="19"/>
        <v>1.7</v>
      </c>
      <c r="O606" s="18" t="s">
        <v>8</v>
      </c>
      <c r="Q606" s="4">
        <f>movies[[#This Row],[PROFIT]]/movies[[#This Row],[Budget ($)]]</f>
        <v>2.3932162625000002</v>
      </c>
    </row>
    <row r="607" spans="1:17" x14ac:dyDescent="0.3">
      <c r="A607" s="17">
        <v>606</v>
      </c>
      <c r="B607" s="5" t="s">
        <v>734</v>
      </c>
      <c r="C607" s="8">
        <v>2014</v>
      </c>
      <c r="D607" s="5" t="s">
        <v>23</v>
      </c>
      <c r="E607" s="6">
        <v>18000000</v>
      </c>
      <c r="F607" s="10">
        <v>49033915</v>
      </c>
      <c r="G607" s="13">
        <v>150157400</v>
      </c>
      <c r="H607" s="13">
        <v>120507734</v>
      </c>
      <c r="I607" s="13">
        <v>270665134</v>
      </c>
      <c r="J607" s="13">
        <f t="shared" si="18"/>
        <v>252665134</v>
      </c>
      <c r="K607" s="16">
        <v>41767</v>
      </c>
      <c r="L607" s="5" t="s">
        <v>1230</v>
      </c>
      <c r="M607" s="5" t="s">
        <v>197</v>
      </c>
      <c r="N607" s="33">
        <f t="shared" si="19"/>
        <v>1.6166666666666667</v>
      </c>
      <c r="O607" s="18" t="s">
        <v>79</v>
      </c>
      <c r="Q607" s="4">
        <f>movies[[#This Row],[PROFIT]]/movies[[#This Row],[Budget ($)]]</f>
        <v>14.036951888888888</v>
      </c>
    </row>
    <row r="608" spans="1:17" x14ac:dyDescent="0.3">
      <c r="A608" s="17">
        <v>607</v>
      </c>
      <c r="B608" s="5" t="s">
        <v>735</v>
      </c>
      <c r="C608" s="8">
        <v>1993</v>
      </c>
      <c r="D608" s="5" t="s">
        <v>15</v>
      </c>
      <c r="E608" s="6"/>
      <c r="F608" s="10">
        <v>25400000</v>
      </c>
      <c r="G608" s="13">
        <v>158348367</v>
      </c>
      <c r="H608" s="13">
        <v>111900000</v>
      </c>
      <c r="I608" s="13">
        <v>270248367</v>
      </c>
      <c r="J608" s="13"/>
      <c r="K608" s="16">
        <v>41767</v>
      </c>
      <c r="L608" s="5" t="s">
        <v>1230</v>
      </c>
      <c r="M608" s="5" t="s">
        <v>197</v>
      </c>
      <c r="N608" s="33">
        <f t="shared" si="19"/>
        <v>1.6166666666666667</v>
      </c>
      <c r="O608" s="18" t="s">
        <v>79</v>
      </c>
      <c r="Q608" s="4" t="e">
        <f>movies[[#This Row],[PROFIT]]/movies[[#This Row],[Budget ($)]]</f>
        <v>#DIV/0!</v>
      </c>
    </row>
    <row r="609" spans="1:17" x14ac:dyDescent="0.3">
      <c r="A609" s="17">
        <v>608</v>
      </c>
      <c r="B609" s="5" t="s">
        <v>736</v>
      </c>
      <c r="C609" s="8">
        <v>2013</v>
      </c>
      <c r="D609" s="5" t="s">
        <v>36</v>
      </c>
      <c r="E609" s="6">
        <v>37000000</v>
      </c>
      <c r="F609" s="10">
        <v>26419396</v>
      </c>
      <c r="G609" s="13">
        <v>150394119</v>
      </c>
      <c r="H609" s="13">
        <v>119600000</v>
      </c>
      <c r="I609" s="13">
        <v>269994119</v>
      </c>
      <c r="J609" s="13">
        <f t="shared" si="18"/>
        <v>232994119</v>
      </c>
      <c r="K609" s="16">
        <v>41150</v>
      </c>
      <c r="L609" s="5" t="s">
        <v>1309</v>
      </c>
      <c r="M609" s="5" t="s">
        <v>390</v>
      </c>
      <c r="N609" s="33">
        <f t="shared" si="19"/>
        <v>1.8333333333333335</v>
      </c>
      <c r="O609" s="18" t="s">
        <v>79</v>
      </c>
      <c r="Q609" s="4">
        <f>movies[[#This Row],[PROFIT]]/movies[[#This Row],[Budget ($)]]</f>
        <v>6.297138351351351</v>
      </c>
    </row>
    <row r="610" spans="1:17" x14ac:dyDescent="0.3">
      <c r="A610" s="17">
        <v>609</v>
      </c>
      <c r="B610" s="5" t="s">
        <v>737</v>
      </c>
      <c r="C610" s="8">
        <v>2008</v>
      </c>
      <c r="D610" s="5" t="s">
        <v>36</v>
      </c>
      <c r="E610" s="6">
        <v>33000000</v>
      </c>
      <c r="F610" s="10">
        <v>271720</v>
      </c>
      <c r="G610" s="13">
        <v>148095302</v>
      </c>
      <c r="H610" s="13">
        <v>121862926</v>
      </c>
      <c r="I610" s="13">
        <v>269958228</v>
      </c>
      <c r="J610" s="13">
        <f t="shared" si="18"/>
        <v>236958228</v>
      </c>
      <c r="K610" s="16">
        <v>39794</v>
      </c>
      <c r="L610" s="5" t="s">
        <v>1226</v>
      </c>
      <c r="M610" s="5" t="s">
        <v>276</v>
      </c>
      <c r="N610" s="33">
        <f t="shared" si="19"/>
        <v>1.9333333333333333</v>
      </c>
      <c r="O610" s="18" t="s">
        <v>79</v>
      </c>
      <c r="Q610" s="4">
        <f>movies[[#This Row],[PROFIT]]/movies[[#This Row],[Budget ($)]]</f>
        <v>7.1805523636363633</v>
      </c>
    </row>
    <row r="611" spans="1:17" x14ac:dyDescent="0.3">
      <c r="A611" s="17">
        <v>610</v>
      </c>
      <c r="B611" s="5" t="s">
        <v>738</v>
      </c>
      <c r="C611" s="8">
        <v>2008</v>
      </c>
      <c r="D611" s="5" t="s">
        <v>36</v>
      </c>
      <c r="E611" s="6">
        <v>105000000</v>
      </c>
      <c r="F611" s="10">
        <v>35867488</v>
      </c>
      <c r="G611" s="13">
        <v>94784201</v>
      </c>
      <c r="H611" s="13">
        <v>175000000</v>
      </c>
      <c r="I611" s="13">
        <v>269784201</v>
      </c>
      <c r="J611" s="13">
        <f t="shared" si="18"/>
        <v>164784201</v>
      </c>
      <c r="K611" s="16">
        <v>39512</v>
      </c>
      <c r="L611" s="5" t="s">
        <v>1359</v>
      </c>
      <c r="M611" s="5" t="s">
        <v>415</v>
      </c>
      <c r="N611" s="33">
        <f t="shared" si="19"/>
        <v>1.8166666666666667</v>
      </c>
      <c r="O611" s="18" t="s">
        <v>8</v>
      </c>
      <c r="Q611" s="4">
        <f>movies[[#This Row],[PROFIT]]/movies[[#This Row],[Budget ($)]]</f>
        <v>1.5693733428571428</v>
      </c>
    </row>
    <row r="612" spans="1:17" x14ac:dyDescent="0.3">
      <c r="A612" s="17">
        <v>611</v>
      </c>
      <c r="B612" s="5" t="s">
        <v>739</v>
      </c>
      <c r="C612" s="8">
        <v>2007</v>
      </c>
      <c r="D612" s="5" t="s">
        <v>23</v>
      </c>
      <c r="E612" s="6">
        <v>100000000</v>
      </c>
      <c r="F612" s="10">
        <v>43565135</v>
      </c>
      <c r="G612" s="13">
        <v>130164645</v>
      </c>
      <c r="H612" s="13">
        <v>139590785</v>
      </c>
      <c r="I612" s="13">
        <v>269755430</v>
      </c>
      <c r="J612" s="13">
        <f t="shared" si="18"/>
        <v>169755430</v>
      </c>
      <c r="K612" s="16">
        <v>39388</v>
      </c>
      <c r="L612" s="5" t="s">
        <v>1317</v>
      </c>
      <c r="M612" s="5" t="s">
        <v>134</v>
      </c>
      <c r="N612" s="33">
        <f t="shared" si="19"/>
        <v>2.6166666666666667</v>
      </c>
      <c r="O612" s="18" t="s">
        <v>79</v>
      </c>
      <c r="Q612" s="4">
        <f>movies[[#This Row],[PROFIT]]/movies[[#This Row],[Budget ($)]]</f>
        <v>1.6975543</v>
      </c>
    </row>
    <row r="613" spans="1:17" x14ac:dyDescent="0.3">
      <c r="A613" s="17">
        <v>612</v>
      </c>
      <c r="B613" s="5" t="s">
        <v>740</v>
      </c>
      <c r="C613" s="8">
        <v>2023</v>
      </c>
      <c r="D613" s="5" t="s">
        <v>36</v>
      </c>
      <c r="E613" s="6"/>
      <c r="F613" s="10">
        <v>55043679</v>
      </c>
      <c r="G613" s="13">
        <v>108133313</v>
      </c>
      <c r="H613" s="13">
        <v>160400000</v>
      </c>
      <c r="I613" s="13">
        <v>268533313</v>
      </c>
      <c r="J613" s="13"/>
      <c r="K613" s="16">
        <v>39388</v>
      </c>
      <c r="L613" s="5" t="s">
        <v>1317</v>
      </c>
      <c r="M613" s="5" t="s">
        <v>134</v>
      </c>
      <c r="N613" s="33">
        <f t="shared" si="19"/>
        <v>2.6166666666666667</v>
      </c>
      <c r="O613" s="18" t="s">
        <v>79</v>
      </c>
      <c r="Q613" s="4" t="e">
        <f>movies[[#This Row],[PROFIT]]/movies[[#This Row],[Budget ($)]]</f>
        <v>#DIV/0!</v>
      </c>
    </row>
    <row r="614" spans="1:17" x14ac:dyDescent="0.3">
      <c r="A614" s="17">
        <v>613</v>
      </c>
      <c r="B614" s="5" t="s">
        <v>741</v>
      </c>
      <c r="C614" s="8">
        <v>2013</v>
      </c>
      <c r="D614" s="5" t="s">
        <v>6</v>
      </c>
      <c r="E614" s="6">
        <v>100000000</v>
      </c>
      <c r="F614" s="10">
        <v>33531068</v>
      </c>
      <c r="G614" s="13">
        <v>107518682</v>
      </c>
      <c r="H614" s="13">
        <v>160907952</v>
      </c>
      <c r="I614" s="13">
        <v>268426634</v>
      </c>
      <c r="J614" s="13">
        <f t="shared" si="18"/>
        <v>168426634</v>
      </c>
      <c r="K614" s="16">
        <v>41410</v>
      </c>
      <c r="L614" s="5" t="s">
        <v>1360</v>
      </c>
      <c r="M614" s="5" t="s">
        <v>47</v>
      </c>
      <c r="N614" s="33">
        <f t="shared" si="19"/>
        <v>1.7</v>
      </c>
      <c r="O614" s="18" t="s">
        <v>27</v>
      </c>
      <c r="Q614" s="4">
        <f>movies[[#This Row],[PROFIT]]/movies[[#This Row],[Budget ($)]]</f>
        <v>1.68426634</v>
      </c>
    </row>
    <row r="615" spans="1:17" x14ac:dyDescent="0.3">
      <c r="A615" s="17">
        <v>614</v>
      </c>
      <c r="B615" s="5" t="s">
        <v>742</v>
      </c>
      <c r="C615" s="8">
        <v>2014</v>
      </c>
      <c r="D615" s="5" t="s">
        <v>6</v>
      </c>
      <c r="E615" s="6">
        <v>140000000</v>
      </c>
      <c r="F615" s="10">
        <v>24115934</v>
      </c>
      <c r="G615" s="13">
        <v>65014513</v>
      </c>
      <c r="H615" s="13">
        <v>203161118</v>
      </c>
      <c r="I615" s="13">
        <v>268175631</v>
      </c>
      <c r="J615" s="13">
        <f t="shared" si="18"/>
        <v>128175631</v>
      </c>
      <c r="K615" s="16">
        <v>41977</v>
      </c>
      <c r="L615" s="5" t="s">
        <v>1180</v>
      </c>
      <c r="M615" s="5" t="s">
        <v>432</v>
      </c>
      <c r="N615" s="33">
        <f t="shared" si="19"/>
        <v>2.5</v>
      </c>
      <c r="O615" s="18" t="s">
        <v>8</v>
      </c>
      <c r="Q615" s="4">
        <f>movies[[#This Row],[PROFIT]]/movies[[#This Row],[Budget ($)]]</f>
        <v>0.91554022142857139</v>
      </c>
    </row>
    <row r="616" spans="1:17" x14ac:dyDescent="0.3">
      <c r="A616" s="17">
        <v>615</v>
      </c>
      <c r="B616" s="5" t="s">
        <v>743</v>
      </c>
      <c r="C616" s="8">
        <v>2017</v>
      </c>
      <c r="D616" s="5" t="s">
        <v>36</v>
      </c>
      <c r="E616" s="6">
        <v>150000000</v>
      </c>
      <c r="F616" s="10">
        <v>32753122</v>
      </c>
      <c r="G616" s="13">
        <v>92071675</v>
      </c>
      <c r="H616" s="13">
        <v>175699033</v>
      </c>
      <c r="I616" s="13">
        <v>267770708</v>
      </c>
      <c r="J616" s="13">
        <f t="shared" si="18"/>
        <v>117770708</v>
      </c>
      <c r="K616" s="16">
        <v>43012</v>
      </c>
      <c r="L616" s="5" t="s">
        <v>1361</v>
      </c>
      <c r="M616" s="5" t="s">
        <v>75</v>
      </c>
      <c r="N616" s="33">
        <f t="shared" si="19"/>
        <v>2.7333333333333334</v>
      </c>
      <c r="O616" s="18" t="s">
        <v>79</v>
      </c>
      <c r="Q616" s="4">
        <f>movies[[#This Row],[PROFIT]]/movies[[#This Row],[Budget ($)]]</f>
        <v>0.78513805333333331</v>
      </c>
    </row>
    <row r="617" spans="1:17" x14ac:dyDescent="0.3">
      <c r="A617" s="17">
        <v>616</v>
      </c>
      <c r="B617" s="5" t="s">
        <v>744</v>
      </c>
      <c r="C617" s="8">
        <v>1942</v>
      </c>
      <c r="D617" s="5" t="s">
        <v>745</v>
      </c>
      <c r="E617" s="6">
        <v>150000000</v>
      </c>
      <c r="F617" s="10"/>
      <c r="G617" s="13">
        <v>102247150</v>
      </c>
      <c r="H617" s="13">
        <v>165200000</v>
      </c>
      <c r="I617" s="13">
        <v>267447150</v>
      </c>
      <c r="J617" s="13">
        <f t="shared" si="18"/>
        <v>117447150</v>
      </c>
      <c r="K617" s="16">
        <v>43012</v>
      </c>
      <c r="L617" s="5" t="s">
        <v>1361</v>
      </c>
      <c r="M617" s="5" t="s">
        <v>75</v>
      </c>
      <c r="N617" s="33">
        <f t="shared" si="19"/>
        <v>2.7333333333333334</v>
      </c>
      <c r="O617" s="18" t="s">
        <v>79</v>
      </c>
      <c r="Q617" s="4">
        <f>movies[[#This Row],[PROFIT]]/movies[[#This Row],[Budget ($)]]</f>
        <v>0.78298100000000004</v>
      </c>
    </row>
    <row r="618" spans="1:17" x14ac:dyDescent="0.3">
      <c r="A618" s="17">
        <v>617</v>
      </c>
      <c r="B618" s="5" t="s">
        <v>746</v>
      </c>
      <c r="C618" s="8">
        <v>2009</v>
      </c>
      <c r="D618" s="5" t="s">
        <v>10</v>
      </c>
      <c r="E618" s="6">
        <v>105000000</v>
      </c>
      <c r="F618" s="10">
        <v>786190</v>
      </c>
      <c r="G618" s="13">
        <v>104400899</v>
      </c>
      <c r="H618" s="13">
        <v>162644866</v>
      </c>
      <c r="I618" s="13">
        <v>267045765</v>
      </c>
      <c r="J618" s="13">
        <f t="shared" si="18"/>
        <v>162045765</v>
      </c>
      <c r="K618" s="16">
        <v>40142</v>
      </c>
      <c r="L618" s="5" t="s">
        <v>1228</v>
      </c>
      <c r="M618" s="5" t="s">
        <v>197</v>
      </c>
      <c r="N618" s="33">
        <f t="shared" si="19"/>
        <v>1.6166666666666667</v>
      </c>
      <c r="O618" s="18" t="s">
        <v>333</v>
      </c>
      <c r="Q618" s="4">
        <f>movies[[#This Row],[PROFIT]]/movies[[#This Row],[Budget ($)]]</f>
        <v>1.543293</v>
      </c>
    </row>
    <row r="619" spans="1:17" x14ac:dyDescent="0.3">
      <c r="A619" s="17">
        <v>618</v>
      </c>
      <c r="B619" s="5" t="s">
        <v>747</v>
      </c>
      <c r="C619" s="8">
        <v>1992</v>
      </c>
      <c r="D619" s="5" t="s">
        <v>36</v>
      </c>
      <c r="E619" s="6">
        <v>80000000</v>
      </c>
      <c r="F619" s="10">
        <v>45687711</v>
      </c>
      <c r="G619" s="13">
        <v>162924631</v>
      </c>
      <c r="H619" s="13">
        <v>103990656</v>
      </c>
      <c r="I619" s="13">
        <v>266915287</v>
      </c>
      <c r="J619" s="13">
        <f t="shared" si="18"/>
        <v>186915287</v>
      </c>
      <c r="K619" s="16">
        <v>33774</v>
      </c>
      <c r="L619" s="5" t="s">
        <v>1362</v>
      </c>
      <c r="M619" s="5" t="s">
        <v>283</v>
      </c>
      <c r="N619" s="33">
        <f t="shared" si="19"/>
        <v>2.1</v>
      </c>
      <c r="O619" s="18" t="s">
        <v>8</v>
      </c>
      <c r="Q619" s="4">
        <f>movies[[#This Row],[PROFIT]]/movies[[#This Row],[Budget ($)]]</f>
        <v>2.3364410874999999</v>
      </c>
    </row>
    <row r="620" spans="1:17" x14ac:dyDescent="0.3">
      <c r="A620" s="17">
        <v>619</v>
      </c>
      <c r="B620" s="5" t="s">
        <v>748</v>
      </c>
      <c r="C620" s="8">
        <v>1993</v>
      </c>
      <c r="D620" s="5" t="s">
        <v>15</v>
      </c>
      <c r="E620" s="6"/>
      <c r="F620" s="10">
        <v>18387632</v>
      </c>
      <c r="G620" s="13">
        <v>106614059</v>
      </c>
      <c r="H620" s="13">
        <v>160000000</v>
      </c>
      <c r="I620" s="13">
        <v>266614059</v>
      </c>
      <c r="J620" s="13"/>
      <c r="K620" s="16">
        <v>33774</v>
      </c>
      <c r="L620" s="5" t="s">
        <v>1362</v>
      </c>
      <c r="M620" s="5" t="s">
        <v>283</v>
      </c>
      <c r="N620" s="33">
        <f t="shared" si="19"/>
        <v>2.1</v>
      </c>
      <c r="O620" s="18" t="s">
        <v>8</v>
      </c>
      <c r="Q620" s="4" t="e">
        <f>movies[[#This Row],[PROFIT]]/movies[[#This Row],[Budget ($)]]</f>
        <v>#DIV/0!</v>
      </c>
    </row>
    <row r="621" spans="1:17" x14ac:dyDescent="0.3">
      <c r="A621" s="17">
        <v>620</v>
      </c>
      <c r="B621" s="5" t="s">
        <v>749</v>
      </c>
      <c r="C621" s="8">
        <v>2003</v>
      </c>
      <c r="D621" s="5" t="s">
        <v>21</v>
      </c>
      <c r="E621" s="6">
        <v>80000000</v>
      </c>
      <c r="F621" s="10">
        <v>16064723</v>
      </c>
      <c r="G621" s="13">
        <v>124728738</v>
      </c>
      <c r="H621" s="13">
        <v>140600000</v>
      </c>
      <c r="I621" s="13">
        <v>265328738</v>
      </c>
      <c r="J621" s="13">
        <f t="shared" si="18"/>
        <v>185328738</v>
      </c>
      <c r="K621" s="16">
        <v>37967</v>
      </c>
      <c r="L621" s="5" t="s">
        <v>1285</v>
      </c>
      <c r="M621" s="5" t="s">
        <v>45</v>
      </c>
      <c r="N621" s="33">
        <f t="shared" si="19"/>
        <v>2.1333333333333333</v>
      </c>
      <c r="O621" s="18" t="s">
        <v>8</v>
      </c>
      <c r="Q621" s="4">
        <f>movies[[#This Row],[PROFIT]]/movies[[#This Row],[Budget ($)]]</f>
        <v>2.3166092250000001</v>
      </c>
    </row>
    <row r="622" spans="1:17" x14ac:dyDescent="0.3">
      <c r="A622" s="17">
        <v>621</v>
      </c>
      <c r="B622" s="5" t="s">
        <v>750</v>
      </c>
      <c r="C622" s="8">
        <v>2004</v>
      </c>
      <c r="D622" s="5" t="s">
        <v>23</v>
      </c>
      <c r="E622" s="6">
        <v>40000000</v>
      </c>
      <c r="F622" s="10">
        <v>8684055</v>
      </c>
      <c r="G622" s="13">
        <v>40226215</v>
      </c>
      <c r="H622" s="13">
        <v>224900703</v>
      </c>
      <c r="I622" s="13">
        <v>265126918</v>
      </c>
      <c r="J622" s="13">
        <f t="shared" si="18"/>
        <v>225126918</v>
      </c>
      <c r="K622" s="16">
        <v>38302</v>
      </c>
      <c r="L622" s="5" t="s">
        <v>1285</v>
      </c>
      <c r="M622" s="5" t="s">
        <v>96</v>
      </c>
      <c r="N622" s="33">
        <f t="shared" si="19"/>
        <v>1.8</v>
      </c>
      <c r="O622" s="18" t="s">
        <v>79</v>
      </c>
      <c r="Q622" s="4">
        <f>movies[[#This Row],[PROFIT]]/movies[[#This Row],[Budget ($)]]</f>
        <v>5.6281729499999997</v>
      </c>
    </row>
    <row r="623" spans="1:17" x14ac:dyDescent="0.3">
      <c r="A623" s="17">
        <v>622</v>
      </c>
      <c r="B623" s="5" t="s">
        <v>751</v>
      </c>
      <c r="C623" s="8">
        <v>2008</v>
      </c>
      <c r="D623" s="5" t="s">
        <v>23</v>
      </c>
      <c r="E623" s="6">
        <v>150000000</v>
      </c>
      <c r="F623" s="10">
        <v>55414050</v>
      </c>
      <c r="G623" s="13">
        <v>134806913</v>
      </c>
      <c r="H623" s="13">
        <v>129964083</v>
      </c>
      <c r="I623" s="13">
        <v>264770996</v>
      </c>
      <c r="J623" s="13">
        <f t="shared" si="18"/>
        <v>114770996</v>
      </c>
      <c r="K623" s="16">
        <v>39610</v>
      </c>
      <c r="L623" s="5" t="s">
        <v>1172</v>
      </c>
      <c r="M623" s="5" t="s">
        <v>158</v>
      </c>
      <c r="N623" s="33">
        <f t="shared" si="19"/>
        <v>1.8666666666666667</v>
      </c>
      <c r="O623" s="18" t="s">
        <v>8</v>
      </c>
      <c r="Q623" s="4">
        <f>movies[[#This Row],[PROFIT]]/movies[[#This Row],[Budget ($)]]</f>
        <v>0.76513997333333328</v>
      </c>
    </row>
    <row r="624" spans="1:17" x14ac:dyDescent="0.3">
      <c r="A624" s="17">
        <v>623</v>
      </c>
      <c r="B624" s="5" t="s">
        <v>752</v>
      </c>
      <c r="C624" s="8">
        <v>1995</v>
      </c>
      <c r="D624" s="5" t="s">
        <v>23</v>
      </c>
      <c r="E624" s="6">
        <v>175000000</v>
      </c>
      <c r="F624" s="10">
        <v>21171780</v>
      </c>
      <c r="G624" s="13">
        <v>88246220</v>
      </c>
      <c r="H624" s="13">
        <v>175972000</v>
      </c>
      <c r="I624" s="13">
        <v>264218220</v>
      </c>
      <c r="J624" s="13">
        <f t="shared" si="18"/>
        <v>89218220</v>
      </c>
      <c r="K624" s="16">
        <v>34908</v>
      </c>
      <c r="L624" s="5" t="s">
        <v>1172</v>
      </c>
      <c r="M624" s="5" t="s">
        <v>225</v>
      </c>
      <c r="N624" s="33">
        <f t="shared" si="19"/>
        <v>2.25</v>
      </c>
      <c r="O624" s="18" t="s">
        <v>8</v>
      </c>
      <c r="Q624" s="4">
        <f>movies[[#This Row],[PROFIT]]/movies[[#This Row],[Budget ($)]]</f>
        <v>0.5098184</v>
      </c>
    </row>
    <row r="625" spans="1:17" x14ac:dyDescent="0.3">
      <c r="A625" s="17">
        <v>624</v>
      </c>
      <c r="B625" s="5" t="s">
        <v>753</v>
      </c>
      <c r="C625" s="8">
        <v>1998</v>
      </c>
      <c r="D625" s="5" t="s">
        <v>15</v>
      </c>
      <c r="E625" s="6"/>
      <c r="F625" s="10">
        <v>31542121</v>
      </c>
      <c r="G625" s="13">
        <v>125618201</v>
      </c>
      <c r="H625" s="13">
        <v>138500511</v>
      </c>
      <c r="I625" s="13">
        <v>264118712</v>
      </c>
      <c r="J625" s="13"/>
      <c r="K625" s="16">
        <v>34908</v>
      </c>
      <c r="L625" s="5" t="s">
        <v>1172</v>
      </c>
      <c r="M625" s="5" t="s">
        <v>225</v>
      </c>
      <c r="N625" s="33">
        <f t="shared" si="19"/>
        <v>2.25</v>
      </c>
      <c r="O625" s="18" t="s">
        <v>8</v>
      </c>
      <c r="Q625" s="4" t="e">
        <f>movies[[#This Row],[PROFIT]]/movies[[#This Row],[Budget ($)]]</f>
        <v>#DIV/0!</v>
      </c>
    </row>
    <row r="626" spans="1:17" x14ac:dyDescent="0.3">
      <c r="A626" s="17">
        <v>625</v>
      </c>
      <c r="B626" s="5" t="s">
        <v>754</v>
      </c>
      <c r="C626" s="8">
        <v>2000</v>
      </c>
      <c r="D626" s="5" t="s">
        <v>21</v>
      </c>
      <c r="E626" s="6">
        <v>93000000</v>
      </c>
      <c r="F626" s="10">
        <v>40128550</v>
      </c>
      <c r="G626" s="13">
        <v>125305545</v>
      </c>
      <c r="H626" s="13">
        <v>138800000</v>
      </c>
      <c r="I626" s="13">
        <v>264105545</v>
      </c>
      <c r="J626" s="13">
        <f t="shared" si="18"/>
        <v>171105545</v>
      </c>
      <c r="K626" s="16">
        <v>36833</v>
      </c>
      <c r="L626" s="5" t="s">
        <v>1289</v>
      </c>
      <c r="M626" s="5" t="s">
        <v>105</v>
      </c>
      <c r="N626" s="33">
        <f t="shared" si="19"/>
        <v>1.6333333333333333</v>
      </c>
      <c r="O626" s="18" t="s">
        <v>8</v>
      </c>
      <c r="Q626" s="4">
        <f>movies[[#This Row],[PROFIT]]/movies[[#This Row],[Budget ($)]]</f>
        <v>1.839844569892473</v>
      </c>
    </row>
    <row r="627" spans="1:17" x14ac:dyDescent="0.3">
      <c r="A627" s="17">
        <v>626</v>
      </c>
      <c r="B627" s="5" t="s">
        <v>755</v>
      </c>
      <c r="C627" s="8">
        <v>1997</v>
      </c>
      <c r="D627" s="5" t="s">
        <v>21</v>
      </c>
      <c r="E627" s="6"/>
      <c r="F627" s="10">
        <v>17031345</v>
      </c>
      <c r="G627" s="13">
        <v>63820180</v>
      </c>
      <c r="H627" s="13">
        <v>200100000</v>
      </c>
      <c r="I627" s="13">
        <v>263920180</v>
      </c>
      <c r="J627" s="13"/>
      <c r="K627" s="16">
        <v>36833</v>
      </c>
      <c r="L627" s="5" t="s">
        <v>1289</v>
      </c>
      <c r="M627" s="5" t="s">
        <v>105</v>
      </c>
      <c r="N627" s="33">
        <f t="shared" si="19"/>
        <v>1.6333333333333333</v>
      </c>
      <c r="O627" s="18" t="s">
        <v>8</v>
      </c>
      <c r="Q627" s="4" t="e">
        <f>movies[[#This Row],[PROFIT]]/movies[[#This Row],[Budget ($)]]</f>
        <v>#DIV/0!</v>
      </c>
    </row>
    <row r="628" spans="1:17" x14ac:dyDescent="0.3">
      <c r="A628" s="17">
        <v>627</v>
      </c>
      <c r="B628" s="5" t="s">
        <v>756</v>
      </c>
      <c r="C628" s="8">
        <v>1995</v>
      </c>
      <c r="D628" s="5" t="s">
        <v>21</v>
      </c>
      <c r="E628" s="6">
        <v>65000000</v>
      </c>
      <c r="F628" s="10">
        <v>11084370</v>
      </c>
      <c r="G628" s="13">
        <v>100499940</v>
      </c>
      <c r="H628" s="13">
        <v>162322000</v>
      </c>
      <c r="I628" s="13">
        <v>262821940</v>
      </c>
      <c r="J628" s="13">
        <f t="shared" si="18"/>
        <v>197821940</v>
      </c>
      <c r="K628" s="16">
        <v>35048</v>
      </c>
      <c r="L628" s="5" t="s">
        <v>1288</v>
      </c>
      <c r="M628" s="5" t="s">
        <v>329</v>
      </c>
      <c r="N628" s="33">
        <f t="shared" si="19"/>
        <v>1.7333333333333334</v>
      </c>
      <c r="O628" s="18" t="s">
        <v>27</v>
      </c>
      <c r="Q628" s="4">
        <f>movies[[#This Row],[PROFIT]]/movies[[#This Row],[Budget ($)]]</f>
        <v>3.0434144615384615</v>
      </c>
    </row>
    <row r="629" spans="1:17" x14ac:dyDescent="0.3">
      <c r="A629" s="17">
        <v>628</v>
      </c>
      <c r="B629" s="5" t="s">
        <v>757</v>
      </c>
      <c r="C629" s="8">
        <v>2019</v>
      </c>
      <c r="D629" s="5" t="s">
        <v>758</v>
      </c>
      <c r="E629" s="6">
        <v>11400000</v>
      </c>
      <c r="F629" s="10">
        <v>393216</v>
      </c>
      <c r="G629" s="13">
        <v>53369749</v>
      </c>
      <c r="H629" s="13">
        <v>209311533</v>
      </c>
      <c r="I629" s="13">
        <v>262681282</v>
      </c>
      <c r="J629" s="13">
        <f t="shared" si="18"/>
        <v>251281282</v>
      </c>
      <c r="K629" s="16">
        <v>43615</v>
      </c>
      <c r="L629" s="5" t="s">
        <v>1327</v>
      </c>
      <c r="M629" s="5" t="s">
        <v>174</v>
      </c>
      <c r="N629" s="33">
        <f t="shared" si="19"/>
        <v>2.2000000000000002</v>
      </c>
      <c r="O629" s="18" t="s">
        <v>79</v>
      </c>
      <c r="Q629" s="4">
        <f>movies[[#This Row],[PROFIT]]/movies[[#This Row],[Budget ($)]]</f>
        <v>22.042217719298247</v>
      </c>
    </row>
    <row r="630" spans="1:17" x14ac:dyDescent="0.3">
      <c r="A630" s="17">
        <v>629</v>
      </c>
      <c r="B630" s="5" t="s">
        <v>759</v>
      </c>
      <c r="C630" s="8">
        <v>2006</v>
      </c>
      <c r="D630" s="5" t="s">
        <v>6</v>
      </c>
      <c r="E630" s="6">
        <v>18000000</v>
      </c>
      <c r="F630" s="10">
        <v>26455463</v>
      </c>
      <c r="G630" s="13">
        <v>128505958</v>
      </c>
      <c r="H630" s="13">
        <v>134046935</v>
      </c>
      <c r="I630" s="13">
        <v>262552893</v>
      </c>
      <c r="J630" s="13">
        <f t="shared" si="18"/>
        <v>244552893</v>
      </c>
      <c r="K630" s="16">
        <v>38771</v>
      </c>
      <c r="L630" s="5" t="s">
        <v>1230</v>
      </c>
      <c r="M630" s="5" t="s">
        <v>427</v>
      </c>
      <c r="N630" s="33">
        <f t="shared" si="19"/>
        <v>1.4</v>
      </c>
      <c r="O630" s="18" t="s">
        <v>79</v>
      </c>
      <c r="Q630" s="4">
        <f>movies[[#This Row],[PROFIT]]/movies[[#This Row],[Budget ($)]]</f>
        <v>13.586271833333333</v>
      </c>
    </row>
    <row r="631" spans="1:17" x14ac:dyDescent="0.3">
      <c r="A631" s="17">
        <v>630</v>
      </c>
      <c r="B631" s="5" t="s">
        <v>760</v>
      </c>
      <c r="C631" s="8">
        <v>2005</v>
      </c>
      <c r="D631" s="5" t="s">
        <v>6</v>
      </c>
      <c r="E631" s="6">
        <v>75000000</v>
      </c>
      <c r="F631" s="10">
        <v>36045301</v>
      </c>
      <c r="G631" s="13">
        <v>128200012</v>
      </c>
      <c r="H631" s="13">
        <v>134311478</v>
      </c>
      <c r="I631" s="13">
        <v>262511490</v>
      </c>
      <c r="J631" s="13">
        <f t="shared" si="18"/>
        <v>187511490</v>
      </c>
      <c r="K631" s="16">
        <v>38421</v>
      </c>
      <c r="L631" s="5" t="s">
        <v>1363</v>
      </c>
      <c r="M631" s="5" t="s">
        <v>56</v>
      </c>
      <c r="N631" s="33">
        <f t="shared" si="19"/>
        <v>1.5166666666666666</v>
      </c>
      <c r="O631" s="18" t="s">
        <v>27</v>
      </c>
      <c r="Q631" s="4">
        <f>movies[[#This Row],[PROFIT]]/movies[[#This Row],[Budget ($)]]</f>
        <v>2.5001532000000002</v>
      </c>
    </row>
    <row r="632" spans="1:17" x14ac:dyDescent="0.3">
      <c r="A632" s="17">
        <v>631</v>
      </c>
      <c r="B632" s="5" t="s">
        <v>761</v>
      </c>
      <c r="C632" s="8">
        <v>2010</v>
      </c>
      <c r="D632" s="5" t="s">
        <v>333</v>
      </c>
      <c r="E632" s="6">
        <v>75000000</v>
      </c>
      <c r="F632" s="10"/>
      <c r="G632" s="13">
        <v>76423035</v>
      </c>
      <c r="H632" s="13">
        <v>185566734</v>
      </c>
      <c r="I632" s="13">
        <v>261989769</v>
      </c>
      <c r="J632" s="13">
        <f t="shared" si="18"/>
        <v>186989769</v>
      </c>
      <c r="K632" s="16">
        <v>38421</v>
      </c>
      <c r="L632" s="5" t="s">
        <v>1363</v>
      </c>
      <c r="M632" s="5" t="s">
        <v>56</v>
      </c>
      <c r="N632" s="33">
        <f t="shared" si="19"/>
        <v>1.5166666666666666</v>
      </c>
      <c r="O632" s="18" t="s">
        <v>27</v>
      </c>
      <c r="Q632" s="4">
        <f>movies[[#This Row],[PROFIT]]/movies[[#This Row],[Budget ($)]]</f>
        <v>2.4931969199999999</v>
      </c>
    </row>
    <row r="633" spans="1:17" x14ac:dyDescent="0.3">
      <c r="A633" s="17">
        <v>632</v>
      </c>
      <c r="B633" s="5" t="s">
        <v>1479</v>
      </c>
      <c r="C633" s="8">
        <v>1990</v>
      </c>
      <c r="D633" s="5" t="s">
        <v>21</v>
      </c>
      <c r="E633" s="6">
        <v>65000000</v>
      </c>
      <c r="F633" s="10">
        <v>25533700</v>
      </c>
      <c r="G633" s="13">
        <v>119412921</v>
      </c>
      <c r="H633" s="13">
        <v>141905000</v>
      </c>
      <c r="I633" s="13">
        <v>261317921</v>
      </c>
      <c r="J633" s="13">
        <f t="shared" si="18"/>
        <v>196317921</v>
      </c>
      <c r="K633" s="16">
        <v>33025</v>
      </c>
      <c r="L633" s="5" t="s">
        <v>1172</v>
      </c>
      <c r="M633" s="5" t="s">
        <v>320</v>
      </c>
      <c r="N633" s="33">
        <f t="shared" si="19"/>
        <v>1.8833333333333333</v>
      </c>
      <c r="O633" s="18" t="s">
        <v>333</v>
      </c>
      <c r="Q633" s="4">
        <f>movies[[#This Row],[PROFIT]]/movies[[#This Row],[Budget ($)]]</f>
        <v>3.0202757076923077</v>
      </c>
    </row>
    <row r="634" spans="1:17" x14ac:dyDescent="0.3">
      <c r="A634" s="17">
        <v>633</v>
      </c>
      <c r="B634" s="5" t="s">
        <v>763</v>
      </c>
      <c r="C634" s="8">
        <v>2009</v>
      </c>
      <c r="D634" s="5" t="s">
        <v>21</v>
      </c>
      <c r="E634" s="6"/>
      <c r="F634" s="10">
        <v>23234394</v>
      </c>
      <c r="G634" s="13">
        <v>72091016</v>
      </c>
      <c r="H634" s="13">
        <v>189092572</v>
      </c>
      <c r="I634" s="13">
        <v>261183588</v>
      </c>
      <c r="J634" s="13"/>
      <c r="K634" s="16">
        <v>33025</v>
      </c>
      <c r="L634" s="5" t="s">
        <v>1172</v>
      </c>
      <c r="M634" s="5" t="s">
        <v>320</v>
      </c>
      <c r="N634" s="33">
        <f t="shared" si="19"/>
        <v>1.8833333333333333</v>
      </c>
      <c r="O634" s="18" t="s">
        <v>333</v>
      </c>
      <c r="Q634" s="4" t="e">
        <f>movies[[#This Row],[PROFIT]]/movies[[#This Row],[Budget ($)]]</f>
        <v>#DIV/0!</v>
      </c>
    </row>
    <row r="635" spans="1:17" x14ac:dyDescent="0.3">
      <c r="A635" s="17">
        <v>634</v>
      </c>
      <c r="B635" s="5" t="s">
        <v>764</v>
      </c>
      <c r="C635" s="8">
        <v>2019</v>
      </c>
      <c r="D635" s="5" t="s">
        <v>15</v>
      </c>
      <c r="E635" s="6">
        <v>185000000</v>
      </c>
      <c r="F635" s="10">
        <v>29033832</v>
      </c>
      <c r="G635" s="13">
        <v>62253077</v>
      </c>
      <c r="H635" s="13">
        <v>198866215</v>
      </c>
      <c r="I635" s="13">
        <v>261119292</v>
      </c>
      <c r="J635" s="13">
        <f t="shared" si="18"/>
        <v>76119292</v>
      </c>
      <c r="K635" s="16">
        <v>43761</v>
      </c>
      <c r="L635" s="5" t="s">
        <v>1172</v>
      </c>
      <c r="M635" s="5" t="s">
        <v>45</v>
      </c>
      <c r="N635" s="33">
        <f t="shared" si="19"/>
        <v>2.1333333333333333</v>
      </c>
      <c r="O635" s="18" t="s">
        <v>79</v>
      </c>
      <c r="Q635" s="4">
        <f>movies[[#This Row],[PROFIT]]/movies[[#This Row],[Budget ($)]]</f>
        <v>0.41145563243243244</v>
      </c>
    </row>
    <row r="636" spans="1:17" x14ac:dyDescent="0.3">
      <c r="A636" s="17">
        <v>635</v>
      </c>
      <c r="B636" s="5" t="s">
        <v>765</v>
      </c>
      <c r="C636" s="8">
        <v>2013</v>
      </c>
      <c r="D636" s="5" t="s">
        <v>10</v>
      </c>
      <c r="E636" s="6">
        <v>215000000</v>
      </c>
      <c r="F636" s="10">
        <v>29210849</v>
      </c>
      <c r="G636" s="13">
        <v>89302115</v>
      </c>
      <c r="H636" s="13">
        <v>171200000</v>
      </c>
      <c r="I636" s="13">
        <v>260502115</v>
      </c>
      <c r="J636" s="13">
        <f t="shared" si="18"/>
        <v>45502115</v>
      </c>
      <c r="K636" s="16">
        <v>41458</v>
      </c>
      <c r="L636" s="5" t="s">
        <v>1364</v>
      </c>
      <c r="M636" s="5" t="s">
        <v>432</v>
      </c>
      <c r="N636" s="33">
        <f t="shared" si="19"/>
        <v>2.5</v>
      </c>
      <c r="O636" s="18" t="s">
        <v>8</v>
      </c>
      <c r="Q636" s="4">
        <f>movies[[#This Row],[PROFIT]]/movies[[#This Row],[Budget ($)]]</f>
        <v>0.2116377441860465</v>
      </c>
    </row>
    <row r="637" spans="1:17" x14ac:dyDescent="0.3">
      <c r="A637" s="17">
        <v>636</v>
      </c>
      <c r="B637" s="5" t="s">
        <v>766</v>
      </c>
      <c r="C637" s="8">
        <v>2011</v>
      </c>
      <c r="D637" s="5" t="s">
        <v>15</v>
      </c>
      <c r="E637" s="6">
        <v>50000000</v>
      </c>
      <c r="F637" s="10">
        <v>35451168</v>
      </c>
      <c r="G637" s="13">
        <v>127004179</v>
      </c>
      <c r="H637" s="13">
        <v>133091807</v>
      </c>
      <c r="I637" s="13">
        <v>260095986</v>
      </c>
      <c r="J637" s="13">
        <f t="shared" si="18"/>
        <v>210095986</v>
      </c>
      <c r="K637" s="16">
        <v>40703</v>
      </c>
      <c r="L637" s="5" t="s">
        <v>1314</v>
      </c>
      <c r="M637" s="5" t="s">
        <v>158</v>
      </c>
      <c r="N637" s="33">
        <f t="shared" si="19"/>
        <v>1.8666666666666667</v>
      </c>
      <c r="O637" s="18" t="s">
        <v>8</v>
      </c>
      <c r="Q637" s="4">
        <f>movies[[#This Row],[PROFIT]]/movies[[#This Row],[Budget ($)]]</f>
        <v>4.2019197200000002</v>
      </c>
    </row>
    <row r="638" spans="1:17" x14ac:dyDescent="0.3">
      <c r="A638" s="17">
        <v>637</v>
      </c>
      <c r="B638" s="5" t="s">
        <v>767</v>
      </c>
      <c r="C638" s="8">
        <v>2018</v>
      </c>
      <c r="D638" s="5" t="s">
        <v>23</v>
      </c>
      <c r="E638" s="6">
        <v>10000000</v>
      </c>
      <c r="F638" s="10">
        <v>76221545</v>
      </c>
      <c r="G638" s="13">
        <v>159342015</v>
      </c>
      <c r="H638" s="13">
        <v>100597820</v>
      </c>
      <c r="I638" s="13">
        <v>259939835</v>
      </c>
      <c r="J638" s="13">
        <f t="shared" si="18"/>
        <v>249939835</v>
      </c>
      <c r="K638" s="16">
        <v>43390</v>
      </c>
      <c r="L638" s="5" t="s">
        <v>1365</v>
      </c>
      <c r="M638" s="5" t="s">
        <v>108</v>
      </c>
      <c r="N638" s="33">
        <f t="shared" si="19"/>
        <v>1.7666666666666666</v>
      </c>
      <c r="O638" s="18" t="s">
        <v>79</v>
      </c>
      <c r="Q638" s="4">
        <f>movies[[#This Row],[PROFIT]]/movies[[#This Row],[Budget ($)]]</f>
        <v>24.993983499999999</v>
      </c>
    </row>
    <row r="639" spans="1:17" x14ac:dyDescent="0.3">
      <c r="A639" s="17">
        <v>638</v>
      </c>
      <c r="B639" s="5" t="s">
        <v>768</v>
      </c>
      <c r="C639" s="8">
        <v>2015</v>
      </c>
      <c r="D639" s="5" t="s">
        <v>211</v>
      </c>
      <c r="E639" s="6">
        <v>37000000</v>
      </c>
      <c r="F639" s="10">
        <v>279974</v>
      </c>
      <c r="G639" s="13">
        <v>1243810</v>
      </c>
      <c r="H639" s="13">
        <v>258124638</v>
      </c>
      <c r="I639" s="13">
        <v>259368448</v>
      </c>
      <c r="J639" s="13">
        <f t="shared" si="18"/>
        <v>222368448</v>
      </c>
      <c r="K639" s="16">
        <v>42355</v>
      </c>
      <c r="L639" s="5" t="s">
        <v>1366</v>
      </c>
      <c r="M639" s="5" t="s">
        <v>71</v>
      </c>
      <c r="N639" s="33">
        <f t="shared" si="19"/>
        <v>2.1166666666666667</v>
      </c>
      <c r="O639" s="18" t="s">
        <v>333</v>
      </c>
      <c r="Q639" s="4">
        <f>movies[[#This Row],[PROFIT]]/movies[[#This Row],[Budget ($)]]</f>
        <v>6.0099580540540538</v>
      </c>
    </row>
    <row r="640" spans="1:17" x14ac:dyDescent="0.3">
      <c r="A640" s="17">
        <v>639</v>
      </c>
      <c r="B640" s="5" t="s">
        <v>769</v>
      </c>
      <c r="C640" s="8">
        <v>2003</v>
      </c>
      <c r="D640" s="5" t="s">
        <v>21</v>
      </c>
      <c r="E640" s="6">
        <v>120000000</v>
      </c>
      <c r="F640" s="10">
        <v>37634221</v>
      </c>
      <c r="G640" s="13">
        <v>100830111</v>
      </c>
      <c r="H640" s="13">
        <v>158345677</v>
      </c>
      <c r="I640" s="13">
        <v>259175788</v>
      </c>
      <c r="J640" s="13">
        <f t="shared" si="18"/>
        <v>139175788</v>
      </c>
      <c r="K640" s="16">
        <v>37798</v>
      </c>
      <c r="L640" s="5" t="s">
        <v>1336</v>
      </c>
      <c r="M640" s="5" t="s">
        <v>108</v>
      </c>
      <c r="N640" s="33">
        <f t="shared" si="19"/>
        <v>1.7666666666666666</v>
      </c>
      <c r="O640" s="18" t="s">
        <v>8</v>
      </c>
      <c r="Q640" s="4">
        <f>movies[[#This Row],[PROFIT]]/movies[[#This Row],[Budget ($)]]</f>
        <v>1.1597982333333334</v>
      </c>
    </row>
    <row r="641" spans="1:17" x14ac:dyDescent="0.3">
      <c r="A641" s="17">
        <v>640</v>
      </c>
      <c r="B641" s="5" t="s">
        <v>770</v>
      </c>
      <c r="C641" s="8">
        <v>2007</v>
      </c>
      <c r="D641" s="5" t="s">
        <v>61</v>
      </c>
      <c r="E641" s="6">
        <v>140000000</v>
      </c>
      <c r="F641" s="10">
        <v>50237000</v>
      </c>
      <c r="G641" s="13">
        <v>140125968</v>
      </c>
      <c r="H641" s="13">
        <v>117971154</v>
      </c>
      <c r="I641" s="13">
        <v>258097122</v>
      </c>
      <c r="J641" s="13">
        <f t="shared" si="18"/>
        <v>118097122</v>
      </c>
      <c r="K641" s="16">
        <v>39302</v>
      </c>
      <c r="L641" s="5" t="s">
        <v>1254</v>
      </c>
      <c r="M641" s="5" t="s">
        <v>56</v>
      </c>
      <c r="N641" s="33">
        <f t="shared" si="19"/>
        <v>1.5166666666666666</v>
      </c>
      <c r="O641" s="18" t="s">
        <v>8</v>
      </c>
      <c r="Q641" s="4">
        <f>movies[[#This Row],[PROFIT]]/movies[[#This Row],[Budget ($)]]</f>
        <v>0.84355087142857144</v>
      </c>
    </row>
    <row r="642" spans="1:17" x14ac:dyDescent="0.3">
      <c r="A642" s="17">
        <v>641</v>
      </c>
      <c r="B642" s="5" t="s">
        <v>771</v>
      </c>
      <c r="C642" s="8">
        <v>1997</v>
      </c>
      <c r="D642" s="5" t="s">
        <v>494</v>
      </c>
      <c r="E642" s="6">
        <v>3500000</v>
      </c>
      <c r="F642" s="10">
        <v>176585</v>
      </c>
      <c r="G642" s="13">
        <v>45950122</v>
      </c>
      <c r="H642" s="13">
        <v>211988527</v>
      </c>
      <c r="I642" s="13">
        <v>257938649</v>
      </c>
      <c r="J642" s="13">
        <f t="shared" si="18"/>
        <v>254438649</v>
      </c>
      <c r="K642" s="16">
        <v>35657</v>
      </c>
      <c r="L642" s="5" t="s">
        <v>1277</v>
      </c>
      <c r="M642" s="5" t="s">
        <v>56</v>
      </c>
      <c r="N642" s="33">
        <f t="shared" si="19"/>
        <v>1.5166666666666666</v>
      </c>
      <c r="O642" s="18" t="s">
        <v>79</v>
      </c>
      <c r="Q642" s="4">
        <f>movies[[#This Row],[PROFIT]]/movies[[#This Row],[Budget ($)]]</f>
        <v>72.696756857142859</v>
      </c>
    </row>
    <row r="643" spans="1:17" x14ac:dyDescent="0.3">
      <c r="A643" s="17">
        <v>642</v>
      </c>
      <c r="B643" s="5" t="s">
        <v>772</v>
      </c>
      <c r="C643" s="8">
        <v>2017</v>
      </c>
      <c r="D643" s="5" t="s">
        <v>211</v>
      </c>
      <c r="E643" s="6">
        <v>65000000</v>
      </c>
      <c r="F643" s="10">
        <v>111979</v>
      </c>
      <c r="G643" s="13">
        <v>362657</v>
      </c>
      <c r="H643" s="13">
        <v>257391232</v>
      </c>
      <c r="I643" s="13">
        <v>257753889</v>
      </c>
      <c r="J643" s="13">
        <f t="shared" ref="J643:J706" si="20">I643-E643</f>
        <v>192753889</v>
      </c>
      <c r="K643" s="16">
        <v>42761</v>
      </c>
      <c r="L643" s="5" t="s">
        <v>1367</v>
      </c>
      <c r="M643" s="5" t="s">
        <v>240</v>
      </c>
      <c r="N643" s="33">
        <f t="shared" ref="N643:N706" si="21">VALUE(LEFT(M643, FIND(" hr", M643)-1)) + VALUE(MID(M643, FIND(" hr", M643) + 4, FIND(" min", M643) - FIND(" hr", M643) - 4))/60</f>
        <v>1.7833333333333332</v>
      </c>
      <c r="O643" s="18" t="s">
        <v>333</v>
      </c>
      <c r="Q643" s="4">
        <f>movies[[#This Row],[PROFIT]]/movies[[#This Row],[Budget ($)]]</f>
        <v>2.9654444461538461</v>
      </c>
    </row>
    <row r="644" spans="1:17" x14ac:dyDescent="0.3">
      <c r="A644" s="17">
        <v>643</v>
      </c>
      <c r="B644" s="5" t="s">
        <v>773</v>
      </c>
      <c r="C644" s="8">
        <v>2014</v>
      </c>
      <c r="D644" s="5" t="s">
        <v>36</v>
      </c>
      <c r="E644" s="6">
        <v>6500000</v>
      </c>
      <c r="F644" s="10">
        <v>37134255</v>
      </c>
      <c r="G644" s="13">
        <v>84284252</v>
      </c>
      <c r="H644" s="13">
        <v>173305469</v>
      </c>
      <c r="I644" s="13">
        <v>257589721</v>
      </c>
      <c r="J644" s="13">
        <f t="shared" si="20"/>
        <v>251089721</v>
      </c>
      <c r="K644" s="16">
        <v>41905</v>
      </c>
      <c r="L644" s="5" t="s">
        <v>1307</v>
      </c>
      <c r="M644" s="5" t="s">
        <v>620</v>
      </c>
      <c r="N644" s="33">
        <f t="shared" si="21"/>
        <v>1.65</v>
      </c>
      <c r="O644" s="18" t="s">
        <v>79</v>
      </c>
      <c r="Q644" s="4">
        <f>movies[[#This Row],[PROFIT]]/movies[[#This Row],[Budget ($)]]</f>
        <v>38.629187846153847</v>
      </c>
    </row>
    <row r="645" spans="1:17" x14ac:dyDescent="0.3">
      <c r="A645" s="17">
        <v>644</v>
      </c>
      <c r="B645" s="5" t="s">
        <v>774</v>
      </c>
      <c r="C645" s="8">
        <v>2021</v>
      </c>
      <c r="D645" s="5" t="s">
        <v>10</v>
      </c>
      <c r="E645" s="6"/>
      <c r="F645" s="10">
        <v>27206494</v>
      </c>
      <c r="G645" s="13">
        <v>96093622</v>
      </c>
      <c r="H645" s="13">
        <v>160693120</v>
      </c>
      <c r="I645" s="13">
        <v>256786742</v>
      </c>
      <c r="J645" s="13"/>
      <c r="K645" s="16">
        <v>41905</v>
      </c>
      <c r="L645" s="5" t="s">
        <v>1307</v>
      </c>
      <c r="M645" s="5" t="s">
        <v>620</v>
      </c>
      <c r="N645" s="33">
        <f t="shared" si="21"/>
        <v>1.65</v>
      </c>
      <c r="O645" s="18" t="s">
        <v>79</v>
      </c>
      <c r="Q645" s="4" t="e">
        <f>movies[[#This Row],[PROFIT]]/movies[[#This Row],[Budget ($)]]</f>
        <v>#DIV/0!</v>
      </c>
    </row>
    <row r="646" spans="1:17" x14ac:dyDescent="0.3">
      <c r="A646" s="17">
        <v>645</v>
      </c>
      <c r="B646" s="5" t="s">
        <v>775</v>
      </c>
      <c r="C646" s="8">
        <v>2004</v>
      </c>
      <c r="D646" s="5" t="s">
        <v>10</v>
      </c>
      <c r="E646" s="6">
        <v>60000000</v>
      </c>
      <c r="F646" s="10">
        <v>50746142</v>
      </c>
      <c r="G646" s="13">
        <v>114197520</v>
      </c>
      <c r="H646" s="13">
        <v>142500000</v>
      </c>
      <c r="I646" s="13">
        <v>256697520</v>
      </c>
      <c r="J646" s="13">
        <f t="shared" si="20"/>
        <v>196697520</v>
      </c>
      <c r="K646" s="16">
        <v>37846</v>
      </c>
      <c r="L646" s="5" t="s">
        <v>1218</v>
      </c>
      <c r="M646" s="5" t="s">
        <v>96</v>
      </c>
      <c r="N646" s="33">
        <f t="shared" si="21"/>
        <v>1.8</v>
      </c>
      <c r="O646" s="18" t="s">
        <v>8</v>
      </c>
      <c r="Q646" s="4">
        <f>movies[[#This Row],[PROFIT]]/movies[[#This Row],[Budget ($)]]</f>
        <v>3.278292</v>
      </c>
    </row>
    <row r="647" spans="1:17" x14ac:dyDescent="0.3">
      <c r="A647" s="17">
        <v>646</v>
      </c>
      <c r="B647" s="5" t="s">
        <v>776</v>
      </c>
      <c r="C647" s="8">
        <v>2015</v>
      </c>
      <c r="D647" s="5" t="s">
        <v>211</v>
      </c>
      <c r="E647" s="6"/>
      <c r="F647" s="10">
        <v>537736</v>
      </c>
      <c r="G647" s="13">
        <v>1302281</v>
      </c>
      <c r="H647" s="13">
        <v>254981631</v>
      </c>
      <c r="I647" s="13">
        <v>256283912</v>
      </c>
      <c r="J647" s="13"/>
      <c r="K647" s="16">
        <v>37846</v>
      </c>
      <c r="L647" s="5" t="s">
        <v>1218</v>
      </c>
      <c r="M647" s="5" t="s">
        <v>96</v>
      </c>
      <c r="N647" s="33">
        <f t="shared" si="21"/>
        <v>1.8</v>
      </c>
      <c r="O647" s="18" t="s">
        <v>8</v>
      </c>
      <c r="Q647" s="4" t="e">
        <f>movies[[#This Row],[PROFIT]]/movies[[#This Row],[Budget ($)]]</f>
        <v>#DIV/0!</v>
      </c>
    </row>
    <row r="648" spans="1:17" x14ac:dyDescent="0.3">
      <c r="A648" s="17">
        <v>647</v>
      </c>
      <c r="B648" s="5" t="s">
        <v>777</v>
      </c>
      <c r="C648" s="8">
        <v>2000</v>
      </c>
      <c r="D648" s="5" t="s">
        <v>23</v>
      </c>
      <c r="E648" s="6">
        <v>52000000</v>
      </c>
      <c r="F648" s="10">
        <v>28138465</v>
      </c>
      <c r="G648" s="13">
        <v>125595205</v>
      </c>
      <c r="H648" s="13">
        <v>130676081</v>
      </c>
      <c r="I648" s="13">
        <v>256271286</v>
      </c>
      <c r="J648" s="13">
        <f t="shared" si="20"/>
        <v>204271286</v>
      </c>
      <c r="K648" s="16">
        <v>36602</v>
      </c>
      <c r="L648" s="5" t="s">
        <v>1335</v>
      </c>
      <c r="M648" s="5" t="s">
        <v>236</v>
      </c>
      <c r="N648" s="33">
        <f t="shared" si="21"/>
        <v>2.1833333333333331</v>
      </c>
      <c r="O648" s="18" t="s">
        <v>79</v>
      </c>
      <c r="Q648" s="4">
        <f>movies[[#This Row],[PROFIT]]/movies[[#This Row],[Budget ($)]]</f>
        <v>3.9282939615384613</v>
      </c>
    </row>
    <row r="649" spans="1:17" x14ac:dyDescent="0.3">
      <c r="A649" s="17">
        <v>648</v>
      </c>
      <c r="B649" s="5" t="s">
        <v>778</v>
      </c>
      <c r="C649" s="8">
        <v>2019</v>
      </c>
      <c r="D649" s="5" t="s">
        <v>23</v>
      </c>
      <c r="E649" s="6">
        <v>20000000</v>
      </c>
      <c r="F649" s="10">
        <v>71117625</v>
      </c>
      <c r="G649" s="13">
        <v>175084580</v>
      </c>
      <c r="H649" s="13">
        <v>80982569</v>
      </c>
      <c r="I649" s="13">
        <v>256067149</v>
      </c>
      <c r="J649" s="13">
        <f t="shared" si="20"/>
        <v>236067149</v>
      </c>
      <c r="K649" s="16">
        <v>43544</v>
      </c>
      <c r="L649" s="5" t="s">
        <v>1307</v>
      </c>
      <c r="M649" s="5" t="s">
        <v>276</v>
      </c>
      <c r="N649" s="33">
        <f t="shared" si="21"/>
        <v>1.9333333333333333</v>
      </c>
      <c r="O649" s="18" t="s">
        <v>79</v>
      </c>
      <c r="Q649" s="4">
        <f>movies[[#This Row],[PROFIT]]/movies[[#This Row],[Budget ($)]]</f>
        <v>11.80335745</v>
      </c>
    </row>
    <row r="650" spans="1:17" x14ac:dyDescent="0.3">
      <c r="A650" s="17">
        <v>649</v>
      </c>
      <c r="B650" s="5" t="s">
        <v>779</v>
      </c>
      <c r="C650" s="8">
        <v>2019</v>
      </c>
      <c r="D650" s="5" t="s">
        <v>333</v>
      </c>
      <c r="E650" s="6">
        <v>20000000</v>
      </c>
      <c r="F650" s="10"/>
      <c r="G650" s="13">
        <v>255863112</v>
      </c>
      <c r="H650" s="13">
        <v>255863112</v>
      </c>
      <c r="I650" s="13">
        <v>256067149</v>
      </c>
      <c r="J650" s="13">
        <f t="shared" si="20"/>
        <v>236067149</v>
      </c>
      <c r="K650" s="16">
        <v>43544</v>
      </c>
      <c r="L650" s="5" t="s">
        <v>1307</v>
      </c>
      <c r="M650" s="5" t="s">
        <v>276</v>
      </c>
      <c r="N650" s="33">
        <f t="shared" si="21"/>
        <v>1.9333333333333333</v>
      </c>
      <c r="O650" s="18" t="s">
        <v>79</v>
      </c>
      <c r="Q650" s="4">
        <f>movies[[#This Row],[PROFIT]]/movies[[#This Row],[Budget ($)]]</f>
        <v>11.80335745</v>
      </c>
    </row>
    <row r="651" spans="1:17" x14ac:dyDescent="0.3">
      <c r="A651" s="17">
        <v>650</v>
      </c>
      <c r="B651" s="5" t="s">
        <v>780</v>
      </c>
      <c r="C651" s="8">
        <v>2017</v>
      </c>
      <c r="D651" s="5" t="s">
        <v>333</v>
      </c>
      <c r="E651" s="6">
        <v>20000000</v>
      </c>
      <c r="F651" s="10"/>
      <c r="G651" s="13">
        <v>176196665</v>
      </c>
      <c r="H651" s="13">
        <v>79548492</v>
      </c>
      <c r="I651" s="13">
        <v>255745157</v>
      </c>
      <c r="J651" s="13">
        <f t="shared" si="20"/>
        <v>235745157</v>
      </c>
      <c r="K651" s="16">
        <v>43544</v>
      </c>
      <c r="L651" s="5" t="s">
        <v>1307</v>
      </c>
      <c r="M651" s="5" t="s">
        <v>276</v>
      </c>
      <c r="N651" s="33">
        <f t="shared" si="21"/>
        <v>1.9333333333333333</v>
      </c>
      <c r="O651" s="18" t="s">
        <v>79</v>
      </c>
      <c r="Q651" s="4">
        <f>movies[[#This Row],[PROFIT]]/movies[[#This Row],[Budget ($)]]</f>
        <v>11.78725785</v>
      </c>
    </row>
    <row r="652" spans="1:17" x14ac:dyDescent="0.3">
      <c r="A652" s="17">
        <v>651</v>
      </c>
      <c r="B652" s="5" t="s">
        <v>781</v>
      </c>
      <c r="C652" s="8">
        <v>2008</v>
      </c>
      <c r="D652" s="5" t="s">
        <v>6</v>
      </c>
      <c r="E652" s="6"/>
      <c r="F652" s="10">
        <v>36357586</v>
      </c>
      <c r="G652" s="13">
        <v>143153751</v>
      </c>
      <c r="H652" s="13">
        <v>112589342</v>
      </c>
      <c r="I652" s="13">
        <v>255743093</v>
      </c>
      <c r="J652" s="13"/>
      <c r="K652" s="16">
        <v>43544</v>
      </c>
      <c r="L652" s="5" t="s">
        <v>1307</v>
      </c>
      <c r="M652" s="5" t="s">
        <v>276</v>
      </c>
      <c r="N652" s="33">
        <f t="shared" si="21"/>
        <v>1.9333333333333333</v>
      </c>
      <c r="O652" s="18" t="s">
        <v>79</v>
      </c>
      <c r="Q652" s="4" t="e">
        <f>movies[[#This Row],[PROFIT]]/movies[[#This Row],[Budget ($)]]</f>
        <v>#DIV/0!</v>
      </c>
    </row>
    <row r="653" spans="1:17" x14ac:dyDescent="0.3">
      <c r="A653" s="17">
        <v>652</v>
      </c>
      <c r="B653" s="5" t="s">
        <v>782</v>
      </c>
      <c r="C653" s="8">
        <v>1993</v>
      </c>
      <c r="D653" s="5" t="s">
        <v>336</v>
      </c>
      <c r="E653" s="6">
        <v>70000000</v>
      </c>
      <c r="F653" s="10">
        <v>16176967</v>
      </c>
      <c r="G653" s="13">
        <v>84049211</v>
      </c>
      <c r="H653" s="13">
        <v>170951000</v>
      </c>
      <c r="I653" s="13">
        <v>255000211</v>
      </c>
      <c r="J653" s="13">
        <f t="shared" si="20"/>
        <v>185000211</v>
      </c>
      <c r="K653" s="16">
        <v>34117</v>
      </c>
      <c r="L653" s="5" t="s">
        <v>1181</v>
      </c>
      <c r="M653" s="5" t="s">
        <v>320</v>
      </c>
      <c r="N653" s="33">
        <f t="shared" si="21"/>
        <v>1.8833333333333333</v>
      </c>
      <c r="O653" s="18" t="s">
        <v>79</v>
      </c>
      <c r="Q653" s="4">
        <f>movies[[#This Row],[PROFIT]]/movies[[#This Row],[Budget ($)]]</f>
        <v>2.6428601571428572</v>
      </c>
    </row>
    <row r="654" spans="1:17" x14ac:dyDescent="0.3">
      <c r="A654" s="17">
        <v>653</v>
      </c>
      <c r="B654" s="5" t="s">
        <v>783</v>
      </c>
      <c r="C654" s="8">
        <v>2017</v>
      </c>
      <c r="D654" s="5" t="s">
        <v>784</v>
      </c>
      <c r="E654" s="6"/>
      <c r="F654" s="10">
        <v>10430497</v>
      </c>
      <c r="G654" s="13">
        <v>20186659</v>
      </c>
      <c r="H654" s="13">
        <v>233971731</v>
      </c>
      <c r="I654" s="13">
        <v>254158390</v>
      </c>
      <c r="J654" s="13"/>
      <c r="K654" s="16">
        <v>34117</v>
      </c>
      <c r="L654" s="5" t="s">
        <v>1181</v>
      </c>
      <c r="M654" s="5" t="s">
        <v>320</v>
      </c>
      <c r="N654" s="33">
        <f t="shared" si="21"/>
        <v>1.8833333333333333</v>
      </c>
      <c r="O654" s="18" t="s">
        <v>79</v>
      </c>
      <c r="Q654" s="4" t="e">
        <f>movies[[#This Row],[PROFIT]]/movies[[#This Row],[Budget ($)]]</f>
        <v>#DIV/0!</v>
      </c>
    </row>
    <row r="655" spans="1:17" x14ac:dyDescent="0.3">
      <c r="A655" s="17">
        <v>654</v>
      </c>
      <c r="B655" s="5" t="s">
        <v>785</v>
      </c>
      <c r="C655" s="8">
        <v>1995</v>
      </c>
      <c r="D655" s="5" t="s">
        <v>23</v>
      </c>
      <c r="E655" s="6"/>
      <c r="F655" s="10">
        <v>8742545</v>
      </c>
      <c r="G655" s="13">
        <v>63658910</v>
      </c>
      <c r="H655" s="13">
        <v>190476000</v>
      </c>
      <c r="I655" s="13">
        <v>254134910</v>
      </c>
      <c r="J655" s="13"/>
      <c r="K655" s="16">
        <v>34117</v>
      </c>
      <c r="L655" s="5" t="s">
        <v>1181</v>
      </c>
      <c r="M655" s="5" t="s">
        <v>320</v>
      </c>
      <c r="N655" s="33">
        <f t="shared" si="21"/>
        <v>1.8833333333333333</v>
      </c>
      <c r="O655" s="18" t="s">
        <v>79</v>
      </c>
      <c r="Q655" s="4" t="e">
        <f>movies[[#This Row],[PROFIT]]/movies[[#This Row],[Budget ($)]]</f>
        <v>#DIV/0!</v>
      </c>
    </row>
    <row r="656" spans="1:17" x14ac:dyDescent="0.3">
      <c r="A656" s="17">
        <v>655</v>
      </c>
      <c r="B656" s="5" t="s">
        <v>786</v>
      </c>
      <c r="C656" s="8">
        <v>2019</v>
      </c>
      <c r="D656" s="5" t="s">
        <v>21</v>
      </c>
      <c r="E656" s="6">
        <v>110000000</v>
      </c>
      <c r="F656" s="10">
        <v>30035838</v>
      </c>
      <c r="G656" s="13">
        <v>80001807</v>
      </c>
      <c r="H656" s="13">
        <v>173888894</v>
      </c>
      <c r="I656" s="13">
        <v>253890701</v>
      </c>
      <c r="J656" s="13">
        <f t="shared" si="20"/>
        <v>143890701</v>
      </c>
      <c r="K656" s="16">
        <v>43628</v>
      </c>
      <c r="L656" s="5" t="s">
        <v>1182</v>
      </c>
      <c r="M656" s="5" t="s">
        <v>372</v>
      </c>
      <c r="N656" s="33">
        <f t="shared" si="21"/>
        <v>1.9</v>
      </c>
      <c r="O656" s="18" t="s">
        <v>8</v>
      </c>
      <c r="Q656" s="4">
        <f>movies[[#This Row],[PROFIT]]/movies[[#This Row],[Budget ($)]]</f>
        <v>1.3080972818181817</v>
      </c>
    </row>
    <row r="657" spans="1:17" x14ac:dyDescent="0.3">
      <c r="A657" s="17">
        <v>656</v>
      </c>
      <c r="B657" s="5" t="s">
        <v>787</v>
      </c>
      <c r="C657" s="8">
        <v>2007</v>
      </c>
      <c r="D657" s="5" t="s">
        <v>10</v>
      </c>
      <c r="E657" s="6"/>
      <c r="F657" s="10">
        <v>39699023</v>
      </c>
      <c r="G657" s="13">
        <v>168273550</v>
      </c>
      <c r="H657" s="13">
        <v>85351877</v>
      </c>
      <c r="I657" s="13">
        <v>253625427</v>
      </c>
      <c r="J657" s="13"/>
      <c r="K657" s="16">
        <v>43628</v>
      </c>
      <c r="L657" s="5" t="s">
        <v>1182</v>
      </c>
      <c r="M657" s="5" t="s">
        <v>372</v>
      </c>
      <c r="N657" s="33">
        <f t="shared" si="21"/>
        <v>1.9</v>
      </c>
      <c r="O657" s="18" t="s">
        <v>8</v>
      </c>
      <c r="Q657" s="4" t="e">
        <f>movies[[#This Row],[PROFIT]]/movies[[#This Row],[Budget ($)]]</f>
        <v>#DIV/0!</v>
      </c>
    </row>
    <row r="658" spans="1:17" x14ac:dyDescent="0.3">
      <c r="A658" s="17">
        <v>657</v>
      </c>
      <c r="B658" s="5" t="s">
        <v>788</v>
      </c>
      <c r="C658" s="8">
        <v>2008</v>
      </c>
      <c r="D658" s="5" t="s">
        <v>10</v>
      </c>
      <c r="E658" s="6">
        <v>11000000</v>
      </c>
      <c r="F658" s="10">
        <v>42030184</v>
      </c>
      <c r="G658" s="13">
        <v>90559416</v>
      </c>
      <c r="H658" s="13">
        <v>162349761</v>
      </c>
      <c r="I658" s="13">
        <v>252909177</v>
      </c>
      <c r="J658" s="13">
        <f t="shared" si="20"/>
        <v>241909177</v>
      </c>
      <c r="K658" s="16">
        <v>39743</v>
      </c>
      <c r="L658" s="5" t="s">
        <v>1368</v>
      </c>
      <c r="M658" s="5" t="s">
        <v>158</v>
      </c>
      <c r="N658" s="33">
        <f t="shared" si="21"/>
        <v>1.8666666666666667</v>
      </c>
      <c r="O658" s="18" t="s">
        <v>82</v>
      </c>
      <c r="Q658" s="4">
        <f>movies[[#This Row],[PROFIT]]/movies[[#This Row],[Budget ($)]]</f>
        <v>21.991743363636363</v>
      </c>
    </row>
    <row r="659" spans="1:17" x14ac:dyDescent="0.3">
      <c r="A659" s="17">
        <v>658</v>
      </c>
      <c r="B659" s="5" t="s">
        <v>1474</v>
      </c>
      <c r="C659" s="8">
        <v>1997</v>
      </c>
      <c r="D659" s="5" t="s">
        <v>10</v>
      </c>
      <c r="E659" s="6">
        <v>85000000</v>
      </c>
      <c r="F659" s="10">
        <v>249567</v>
      </c>
      <c r="G659" s="13">
        <v>99112101</v>
      </c>
      <c r="H659" s="13">
        <v>153600000</v>
      </c>
      <c r="I659" s="13">
        <v>252712101</v>
      </c>
      <c r="J659" s="13">
        <f t="shared" si="20"/>
        <v>167712101</v>
      </c>
      <c r="K659" s="16">
        <v>35596</v>
      </c>
      <c r="L659" s="5" t="s">
        <v>1228</v>
      </c>
      <c r="M659" s="5" t="s">
        <v>123</v>
      </c>
      <c r="N659" s="33">
        <f t="shared" si="21"/>
        <v>1.55</v>
      </c>
      <c r="O659" s="18" t="s">
        <v>333</v>
      </c>
      <c r="Q659" s="4">
        <f>movies[[#This Row],[PROFIT]]/movies[[#This Row],[Budget ($)]]</f>
        <v>1.9730835411764707</v>
      </c>
    </row>
    <row r="660" spans="1:17" x14ac:dyDescent="0.3">
      <c r="A660" s="17">
        <v>659</v>
      </c>
      <c r="B660" s="5" t="s">
        <v>790</v>
      </c>
      <c r="C660" s="8">
        <v>2019</v>
      </c>
      <c r="D660" s="5" t="s">
        <v>6</v>
      </c>
      <c r="E660" s="6">
        <v>200000000</v>
      </c>
      <c r="F660" s="10">
        <v>32828348</v>
      </c>
      <c r="G660" s="13">
        <v>65845974</v>
      </c>
      <c r="H660" s="13">
        <v>186597000</v>
      </c>
      <c r="I660" s="13">
        <v>252442974</v>
      </c>
      <c r="J660" s="13">
        <f t="shared" si="20"/>
        <v>52442974</v>
      </c>
      <c r="K660" s="16">
        <v>43621</v>
      </c>
      <c r="L660" s="5" t="s">
        <v>1172</v>
      </c>
      <c r="M660" s="5" t="s">
        <v>320</v>
      </c>
      <c r="N660" s="33">
        <f t="shared" si="21"/>
        <v>1.8833333333333333</v>
      </c>
      <c r="O660" s="18" t="s">
        <v>8</v>
      </c>
      <c r="Q660" s="4">
        <f>movies[[#This Row],[PROFIT]]/movies[[#This Row],[Budget ($)]]</f>
        <v>0.26221486999999999</v>
      </c>
    </row>
    <row r="661" spans="1:17" x14ac:dyDescent="0.3">
      <c r="A661" s="17">
        <v>660</v>
      </c>
      <c r="B661" s="5" t="s">
        <v>791</v>
      </c>
      <c r="C661" s="8">
        <v>2010</v>
      </c>
      <c r="D661" s="5" t="s">
        <v>15</v>
      </c>
      <c r="E661" s="6">
        <v>38000000</v>
      </c>
      <c r="F661" s="10">
        <v>24830443</v>
      </c>
      <c r="G661" s="13">
        <v>171243005</v>
      </c>
      <c r="H661" s="13">
        <v>81033922</v>
      </c>
      <c r="I661" s="13">
        <v>252276927</v>
      </c>
      <c r="J661" s="13">
        <f t="shared" si="20"/>
        <v>214276927</v>
      </c>
      <c r="K661" s="16">
        <v>40534</v>
      </c>
      <c r="L661" s="5" t="s">
        <v>1281</v>
      </c>
      <c r="M661" s="5" t="s">
        <v>390</v>
      </c>
      <c r="N661" s="33">
        <f t="shared" si="21"/>
        <v>1.8333333333333335</v>
      </c>
      <c r="O661" s="18" t="s">
        <v>8</v>
      </c>
      <c r="Q661" s="4">
        <f>movies[[#This Row],[PROFIT]]/movies[[#This Row],[Budget ($)]]</f>
        <v>5.6388664999999998</v>
      </c>
    </row>
    <row r="662" spans="1:17" x14ac:dyDescent="0.3">
      <c r="A662" s="17">
        <v>661</v>
      </c>
      <c r="B662" s="5" t="s">
        <v>792</v>
      </c>
      <c r="C662" s="8">
        <v>2020</v>
      </c>
      <c r="D662" s="5" t="s">
        <v>23</v>
      </c>
      <c r="E662" s="6">
        <v>175000000</v>
      </c>
      <c r="F662" s="10">
        <v>21844045</v>
      </c>
      <c r="G662" s="13">
        <v>77047065</v>
      </c>
      <c r="H662" s="13">
        <v>174363566</v>
      </c>
      <c r="I662" s="13">
        <v>251410631</v>
      </c>
      <c r="J662" s="13">
        <f t="shared" si="20"/>
        <v>76410631</v>
      </c>
      <c r="K662" s="16">
        <v>43838</v>
      </c>
      <c r="L662" s="5" t="s">
        <v>1288</v>
      </c>
      <c r="M662" s="5" t="s">
        <v>285</v>
      </c>
      <c r="N662" s="33">
        <f t="shared" si="21"/>
        <v>1.6833333333333333</v>
      </c>
      <c r="O662" s="18" t="s">
        <v>27</v>
      </c>
      <c r="Q662" s="4">
        <f>movies[[#This Row],[PROFIT]]/movies[[#This Row],[Budget ($)]]</f>
        <v>0.43663217714285713</v>
      </c>
    </row>
    <row r="663" spans="1:17" x14ac:dyDescent="0.3">
      <c r="A663" s="17">
        <v>662</v>
      </c>
      <c r="B663" s="5" t="s">
        <v>793</v>
      </c>
      <c r="C663" s="8">
        <v>1997</v>
      </c>
      <c r="D663" s="5" t="s">
        <v>794</v>
      </c>
      <c r="E663" s="6">
        <v>18000000</v>
      </c>
      <c r="F663" s="10">
        <v>2255233</v>
      </c>
      <c r="G663" s="13">
        <v>45319423</v>
      </c>
      <c r="H663" s="13">
        <v>205893247</v>
      </c>
      <c r="I663" s="13">
        <v>251212670</v>
      </c>
      <c r="J663" s="13">
        <f t="shared" si="20"/>
        <v>233212670</v>
      </c>
      <c r="K663" s="16">
        <v>35720</v>
      </c>
      <c r="L663" s="5" t="s">
        <v>1369</v>
      </c>
      <c r="M663" s="5" t="s">
        <v>91</v>
      </c>
      <c r="N663" s="33">
        <f t="shared" si="21"/>
        <v>1.4833333333333334</v>
      </c>
      <c r="O663" s="18" t="s">
        <v>8</v>
      </c>
      <c r="Q663" s="4">
        <f>movies[[#This Row],[PROFIT]]/movies[[#This Row],[Budget ($)]]</f>
        <v>12.956259444444445</v>
      </c>
    </row>
    <row r="664" spans="1:17" x14ac:dyDescent="0.3">
      <c r="A664" s="17">
        <v>663</v>
      </c>
      <c r="B664" s="5" t="s">
        <v>795</v>
      </c>
      <c r="C664" s="8">
        <v>2013</v>
      </c>
      <c r="D664" s="5" t="s">
        <v>21</v>
      </c>
      <c r="E664" s="6">
        <v>40000000</v>
      </c>
      <c r="F664" s="10">
        <v>740455</v>
      </c>
      <c r="G664" s="13">
        <v>150117807</v>
      </c>
      <c r="H664" s="13">
        <v>101054000</v>
      </c>
      <c r="I664" s="13">
        <v>251171807</v>
      </c>
      <c r="J664" s="13">
        <f t="shared" si="20"/>
        <v>211171807</v>
      </c>
      <c r="K664" s="16">
        <v>41620</v>
      </c>
      <c r="L664" s="5" t="s">
        <v>1370</v>
      </c>
      <c r="M664" s="5" t="s">
        <v>18</v>
      </c>
      <c r="N664" s="33">
        <f t="shared" si="21"/>
        <v>2.2999999999999998</v>
      </c>
      <c r="O664" s="18" t="s">
        <v>79</v>
      </c>
      <c r="Q664" s="4">
        <f>movies[[#This Row],[PROFIT]]/movies[[#This Row],[Budget ($)]]</f>
        <v>5.2792951749999997</v>
      </c>
    </row>
    <row r="665" spans="1:17" x14ac:dyDescent="0.3">
      <c r="A665" s="17">
        <v>664</v>
      </c>
      <c r="B665" s="5" t="s">
        <v>796</v>
      </c>
      <c r="C665" s="8">
        <v>1998</v>
      </c>
      <c r="D665" s="5" t="s">
        <v>10</v>
      </c>
      <c r="E665" s="6">
        <v>90000000</v>
      </c>
      <c r="F665" s="10">
        <v>20038573</v>
      </c>
      <c r="G665" s="13">
        <v>111549836</v>
      </c>
      <c r="H665" s="13">
        <v>139299953</v>
      </c>
      <c r="I665" s="13">
        <v>250849789</v>
      </c>
      <c r="J665" s="13">
        <f t="shared" si="20"/>
        <v>160849789</v>
      </c>
      <c r="K665" s="16">
        <v>36119</v>
      </c>
      <c r="L665" s="5" t="s">
        <v>1286</v>
      </c>
      <c r="M665" s="5" t="s">
        <v>174</v>
      </c>
      <c r="N665" s="33">
        <f t="shared" si="21"/>
        <v>2.2000000000000002</v>
      </c>
      <c r="O665" s="18" t="s">
        <v>79</v>
      </c>
      <c r="Q665" s="4">
        <f>movies[[#This Row],[PROFIT]]/movies[[#This Row],[Budget ($)]]</f>
        <v>1.7872198777777777</v>
      </c>
    </row>
    <row r="666" spans="1:17" x14ac:dyDescent="0.3">
      <c r="A666" s="17">
        <v>665</v>
      </c>
      <c r="B666" s="5" t="s">
        <v>797</v>
      </c>
      <c r="C666" s="8">
        <v>1998</v>
      </c>
      <c r="D666" s="5" t="s">
        <v>36</v>
      </c>
      <c r="E666" s="6">
        <v>65000000</v>
      </c>
      <c r="F666" s="10">
        <v>18426749</v>
      </c>
      <c r="G666" s="13">
        <v>115821495</v>
      </c>
      <c r="H666" s="13">
        <v>135000000</v>
      </c>
      <c r="I666" s="13">
        <v>250821495</v>
      </c>
      <c r="J666" s="13">
        <f t="shared" si="20"/>
        <v>185821495</v>
      </c>
      <c r="K666" s="16">
        <v>36147</v>
      </c>
      <c r="L666" s="5" t="s">
        <v>1285</v>
      </c>
      <c r="M666" s="5" t="s">
        <v>102</v>
      </c>
      <c r="N666" s="33">
        <f t="shared" si="21"/>
        <v>1.9833333333333334</v>
      </c>
      <c r="O666" s="18" t="s">
        <v>27</v>
      </c>
      <c r="Q666" s="4">
        <f>movies[[#This Row],[PROFIT]]/movies[[#This Row],[Budget ($)]]</f>
        <v>2.8587922307692306</v>
      </c>
    </row>
    <row r="667" spans="1:17" x14ac:dyDescent="0.3">
      <c r="A667" s="17">
        <v>666</v>
      </c>
      <c r="B667" s="5" t="s">
        <v>798</v>
      </c>
      <c r="C667" s="8">
        <v>2006</v>
      </c>
      <c r="D667" s="5" t="s">
        <v>6</v>
      </c>
      <c r="E667" s="6">
        <v>100000000</v>
      </c>
      <c r="F667" s="10">
        <v>23239907</v>
      </c>
      <c r="G667" s="13">
        <v>75030163</v>
      </c>
      <c r="H667" s="13">
        <v>175395349</v>
      </c>
      <c r="I667" s="13">
        <v>250425512</v>
      </c>
      <c r="J667" s="13">
        <f t="shared" si="20"/>
        <v>150425512</v>
      </c>
      <c r="K667" s="16">
        <v>39064</v>
      </c>
      <c r="L667" s="5" t="s">
        <v>1284</v>
      </c>
      <c r="M667" s="5" t="s">
        <v>329</v>
      </c>
      <c r="N667" s="33">
        <f t="shared" si="21"/>
        <v>1.7333333333333334</v>
      </c>
      <c r="O667" s="18" t="s">
        <v>27</v>
      </c>
      <c r="Q667" s="4">
        <f>movies[[#This Row],[PROFIT]]/movies[[#This Row],[Budget ($)]]</f>
        <v>1.5042551200000001</v>
      </c>
    </row>
    <row r="668" spans="1:17" x14ac:dyDescent="0.3">
      <c r="A668" s="17">
        <v>667</v>
      </c>
      <c r="B668" s="5" t="s">
        <v>799</v>
      </c>
      <c r="C668" s="8">
        <v>2003</v>
      </c>
      <c r="D668" s="5" t="s">
        <v>10</v>
      </c>
      <c r="E668" s="6"/>
      <c r="F668" s="10">
        <v>291940</v>
      </c>
      <c r="G668" s="13">
        <v>85336277</v>
      </c>
      <c r="H668" s="13">
        <v>165061521</v>
      </c>
      <c r="I668" s="13">
        <v>250397798</v>
      </c>
      <c r="J668" s="13"/>
      <c r="K668" s="16">
        <v>39064</v>
      </c>
      <c r="L668" s="5" t="s">
        <v>1284</v>
      </c>
      <c r="M668" s="5" t="s">
        <v>329</v>
      </c>
      <c r="N668" s="33">
        <f t="shared" si="21"/>
        <v>1.7333333333333334</v>
      </c>
      <c r="O668" s="18" t="s">
        <v>27</v>
      </c>
      <c r="Q668" s="4" t="e">
        <f>movies[[#This Row],[PROFIT]]/movies[[#This Row],[Budget ($)]]</f>
        <v>#DIV/0!</v>
      </c>
    </row>
    <row r="669" spans="1:17" x14ac:dyDescent="0.3">
      <c r="A669" s="17">
        <v>668</v>
      </c>
      <c r="B669" s="5" t="s">
        <v>800</v>
      </c>
      <c r="C669" s="8">
        <v>1972</v>
      </c>
      <c r="D669" s="5" t="s">
        <v>15</v>
      </c>
      <c r="E669" s="6">
        <v>6000000</v>
      </c>
      <c r="F669" s="10">
        <v>302393</v>
      </c>
      <c r="G669" s="13">
        <v>136381073</v>
      </c>
      <c r="H669" s="13">
        <v>113960743</v>
      </c>
      <c r="I669" s="13">
        <v>250341816</v>
      </c>
      <c r="J669" s="13">
        <f t="shared" si="20"/>
        <v>244341816</v>
      </c>
      <c r="K669" s="16">
        <v>26373</v>
      </c>
      <c r="L669" s="5" t="s">
        <v>1370</v>
      </c>
      <c r="M669" s="5" t="s">
        <v>801</v>
      </c>
      <c r="N669" s="33">
        <f t="shared" si="21"/>
        <v>2.9166666666666665</v>
      </c>
      <c r="O669" s="18" t="s">
        <v>333</v>
      </c>
      <c r="Q669" s="4">
        <f>movies[[#This Row],[PROFIT]]/movies[[#This Row],[Budget ($)]]</f>
        <v>40.723635999999999</v>
      </c>
    </row>
    <row r="670" spans="1:17" x14ac:dyDescent="0.3">
      <c r="A670" s="17">
        <v>669</v>
      </c>
      <c r="B670" s="5" t="s">
        <v>802</v>
      </c>
      <c r="C670" s="8">
        <v>1998</v>
      </c>
      <c r="D670" s="5" t="s">
        <v>21</v>
      </c>
      <c r="E670" s="6">
        <v>95000000</v>
      </c>
      <c r="F670" s="10">
        <v>22525855</v>
      </c>
      <c r="G670" s="13">
        <v>94095523</v>
      </c>
      <c r="H670" s="13">
        <v>156193000</v>
      </c>
      <c r="I670" s="13">
        <v>250288523</v>
      </c>
      <c r="J670" s="13">
        <f t="shared" si="20"/>
        <v>155288523</v>
      </c>
      <c r="K670" s="16">
        <v>35993</v>
      </c>
      <c r="L670" s="5" t="s">
        <v>1371</v>
      </c>
      <c r="M670" s="5" t="s">
        <v>52</v>
      </c>
      <c r="N670" s="33">
        <f t="shared" si="21"/>
        <v>2.2666666666666666</v>
      </c>
      <c r="O670" s="18" t="s">
        <v>8</v>
      </c>
      <c r="Q670" s="4">
        <f>movies[[#This Row],[PROFIT]]/movies[[#This Row],[Budget ($)]]</f>
        <v>1.6346160315789473</v>
      </c>
    </row>
    <row r="671" spans="1:17" x14ac:dyDescent="0.3">
      <c r="A671" s="17">
        <v>670</v>
      </c>
      <c r="B671" s="5" t="s">
        <v>803</v>
      </c>
      <c r="C671" s="8">
        <v>2022</v>
      </c>
      <c r="D671" s="5" t="s">
        <v>23</v>
      </c>
      <c r="E671" s="6"/>
      <c r="F671" s="10">
        <v>23950245</v>
      </c>
      <c r="G671" s="13">
        <v>97233630</v>
      </c>
      <c r="H671" s="13">
        <v>152928648</v>
      </c>
      <c r="I671" s="13">
        <v>250162278</v>
      </c>
      <c r="J671" s="13"/>
      <c r="K671" s="16">
        <v>35993</v>
      </c>
      <c r="L671" s="5" t="s">
        <v>1371</v>
      </c>
      <c r="M671" s="5" t="s">
        <v>52</v>
      </c>
      <c r="N671" s="33">
        <f t="shared" si="21"/>
        <v>2.2666666666666666</v>
      </c>
      <c r="O671" s="18" t="s">
        <v>8</v>
      </c>
      <c r="Q671" s="4" t="e">
        <f>movies[[#This Row],[PROFIT]]/movies[[#This Row],[Budget ($)]]</f>
        <v>#DIV/0!</v>
      </c>
    </row>
    <row r="672" spans="1:17" x14ac:dyDescent="0.3">
      <c r="A672" s="17">
        <v>671</v>
      </c>
      <c r="B672" s="5" t="s">
        <v>804</v>
      </c>
      <c r="C672" s="8">
        <v>2002</v>
      </c>
      <c r="D672" s="5" t="s">
        <v>122</v>
      </c>
      <c r="E672" s="6">
        <v>48000000</v>
      </c>
      <c r="F672" s="10">
        <v>15015393</v>
      </c>
      <c r="G672" s="13">
        <v>129128133</v>
      </c>
      <c r="H672" s="13">
        <v>120220800</v>
      </c>
      <c r="I672" s="13">
        <v>249348933</v>
      </c>
      <c r="J672" s="13">
        <f t="shared" si="20"/>
        <v>201348933</v>
      </c>
      <c r="K672" s="16">
        <v>37547</v>
      </c>
      <c r="L672" s="5" t="s">
        <v>1372</v>
      </c>
      <c r="M672" s="5" t="s">
        <v>161</v>
      </c>
      <c r="N672" s="33">
        <f t="shared" si="21"/>
        <v>1.9166666666666665</v>
      </c>
      <c r="O672" s="18" t="s">
        <v>8</v>
      </c>
      <c r="Q672" s="4">
        <f>movies[[#This Row],[PROFIT]]/movies[[#This Row],[Budget ($)]]</f>
        <v>4.1947694374999998</v>
      </c>
    </row>
    <row r="673" spans="1:17" x14ac:dyDescent="0.3">
      <c r="A673" s="17">
        <v>672</v>
      </c>
      <c r="B673" s="5" t="s">
        <v>805</v>
      </c>
      <c r="C673" s="8">
        <v>1999</v>
      </c>
      <c r="D673" s="5" t="s">
        <v>806</v>
      </c>
      <c r="E673" s="6">
        <v>60000</v>
      </c>
      <c r="F673" s="10">
        <v>1512054</v>
      </c>
      <c r="G673" s="13">
        <v>140539099</v>
      </c>
      <c r="H673" s="13">
        <v>108100000</v>
      </c>
      <c r="I673" s="13">
        <v>248639099</v>
      </c>
      <c r="J673" s="13">
        <f t="shared" si="20"/>
        <v>248579099</v>
      </c>
      <c r="K673" s="16">
        <v>36357</v>
      </c>
      <c r="L673" s="5" t="s">
        <v>1372</v>
      </c>
      <c r="M673" s="5" t="s">
        <v>485</v>
      </c>
      <c r="N673" s="33">
        <f t="shared" si="21"/>
        <v>1.35</v>
      </c>
      <c r="O673" s="18" t="s">
        <v>79</v>
      </c>
      <c r="Q673" s="4">
        <f>movies[[#This Row],[PROFIT]]/movies[[#This Row],[Budget ($)]]</f>
        <v>4142.9849833333337</v>
      </c>
    </row>
    <row r="674" spans="1:17" x14ac:dyDescent="0.3">
      <c r="A674" s="17">
        <v>673</v>
      </c>
      <c r="B674" s="5" t="s">
        <v>807</v>
      </c>
      <c r="C674" s="8">
        <v>2000</v>
      </c>
      <c r="D674" s="5" t="s">
        <v>10</v>
      </c>
      <c r="E674" s="6">
        <v>75000000</v>
      </c>
      <c r="F674" s="10">
        <v>30330771</v>
      </c>
      <c r="G674" s="13">
        <v>95011339</v>
      </c>
      <c r="H674" s="13">
        <v>153106782</v>
      </c>
      <c r="I674" s="13">
        <v>248118121</v>
      </c>
      <c r="J674" s="13">
        <f t="shared" si="20"/>
        <v>173118121</v>
      </c>
      <c r="K674" s="16">
        <v>36852</v>
      </c>
      <c r="L674" s="5" t="s">
        <v>1293</v>
      </c>
      <c r="M674" s="5" t="s">
        <v>108</v>
      </c>
      <c r="N674" s="33">
        <f t="shared" si="21"/>
        <v>1.7666666666666666</v>
      </c>
      <c r="O674" s="18" t="s">
        <v>8</v>
      </c>
      <c r="Q674" s="4">
        <f>movies[[#This Row],[PROFIT]]/movies[[#This Row],[Budget ($)]]</f>
        <v>2.3082416133333332</v>
      </c>
    </row>
    <row r="675" spans="1:17" x14ac:dyDescent="0.3">
      <c r="A675" s="17">
        <v>674</v>
      </c>
      <c r="B675" s="5" t="s">
        <v>808</v>
      </c>
      <c r="C675" s="8">
        <v>2003</v>
      </c>
      <c r="D675" s="5" t="s">
        <v>23</v>
      </c>
      <c r="E675" s="6">
        <v>40000000</v>
      </c>
      <c r="F675" s="10">
        <v>6886080</v>
      </c>
      <c r="G675" s="13">
        <v>59696144</v>
      </c>
      <c r="H675" s="13">
        <v>188237104</v>
      </c>
      <c r="I675" s="13">
        <v>247933248</v>
      </c>
      <c r="J675" s="13">
        <f t="shared" si="20"/>
        <v>207933248</v>
      </c>
      <c r="K675" s="16">
        <v>37932</v>
      </c>
      <c r="L675" s="5" t="s">
        <v>1285</v>
      </c>
      <c r="M675" s="5" t="s">
        <v>225</v>
      </c>
      <c r="N675" s="33">
        <f t="shared" si="21"/>
        <v>2.25</v>
      </c>
      <c r="O675" s="18" t="s">
        <v>79</v>
      </c>
      <c r="Q675" s="4">
        <f>movies[[#This Row],[PROFIT]]/movies[[#This Row],[Budget ($)]]</f>
        <v>5.1983312000000002</v>
      </c>
    </row>
    <row r="676" spans="1:17" x14ac:dyDescent="0.3">
      <c r="A676" s="17">
        <v>675</v>
      </c>
      <c r="B676" s="5" t="s">
        <v>809</v>
      </c>
      <c r="C676" s="8">
        <v>2017</v>
      </c>
      <c r="D676" s="5" t="s">
        <v>21</v>
      </c>
      <c r="E676" s="6"/>
      <c r="F676" s="10">
        <v>463883</v>
      </c>
      <c r="G676" s="13">
        <v>880346</v>
      </c>
      <c r="H676" s="13">
        <v>246704898</v>
      </c>
      <c r="I676" s="13">
        <v>247585244</v>
      </c>
      <c r="J676" s="13"/>
      <c r="K676" s="16">
        <v>37932</v>
      </c>
      <c r="L676" s="5" t="s">
        <v>1285</v>
      </c>
      <c r="M676" s="5" t="s">
        <v>225</v>
      </c>
      <c r="N676" s="33">
        <f t="shared" si="21"/>
        <v>2.25</v>
      </c>
      <c r="O676" s="18" t="s">
        <v>79</v>
      </c>
      <c r="Q676" s="4" t="e">
        <f>movies[[#This Row],[PROFIT]]/movies[[#This Row],[Budget ($)]]</f>
        <v>#DIV/0!</v>
      </c>
    </row>
    <row r="677" spans="1:17" x14ac:dyDescent="0.3">
      <c r="A677" s="17">
        <v>676</v>
      </c>
      <c r="B677" s="5" t="s">
        <v>810</v>
      </c>
      <c r="C677" s="8">
        <v>1994</v>
      </c>
      <c r="D677" s="5" t="s">
        <v>61</v>
      </c>
      <c r="E677" s="6">
        <v>17000000</v>
      </c>
      <c r="F677" s="10">
        <v>16363442</v>
      </c>
      <c r="G677" s="13">
        <v>127190327</v>
      </c>
      <c r="H677" s="13">
        <v>120100000</v>
      </c>
      <c r="I677" s="13">
        <v>247290327</v>
      </c>
      <c r="J677" s="13">
        <f t="shared" si="20"/>
        <v>230290327</v>
      </c>
      <c r="K677" s="16">
        <v>34684</v>
      </c>
      <c r="L677" s="5" t="s">
        <v>1230</v>
      </c>
      <c r="M677" s="5" t="s">
        <v>240</v>
      </c>
      <c r="N677" s="33">
        <f t="shared" si="21"/>
        <v>1.7833333333333332</v>
      </c>
      <c r="O677" s="18" t="s">
        <v>333</v>
      </c>
      <c r="Q677" s="4">
        <f>movies[[#This Row],[PROFIT]]/movies[[#This Row],[Budget ($)]]</f>
        <v>13.546489823529411</v>
      </c>
    </row>
    <row r="678" spans="1:17" x14ac:dyDescent="0.3">
      <c r="A678" s="17">
        <v>677</v>
      </c>
      <c r="B678" s="5" t="s">
        <v>811</v>
      </c>
      <c r="C678" s="8">
        <v>2019</v>
      </c>
      <c r="D678" s="5" t="s">
        <v>23</v>
      </c>
      <c r="E678" s="6">
        <v>20000000</v>
      </c>
      <c r="F678" s="10">
        <v>40328920</v>
      </c>
      <c r="G678" s="13">
        <v>111048468</v>
      </c>
      <c r="H678" s="13">
        <v>135950571</v>
      </c>
      <c r="I678" s="13">
        <v>246999039</v>
      </c>
      <c r="J678" s="13">
        <f t="shared" si="20"/>
        <v>226999039</v>
      </c>
      <c r="K678" s="16">
        <v>43481</v>
      </c>
      <c r="L678" s="5" t="s">
        <v>1373</v>
      </c>
      <c r="M678" s="5" t="s">
        <v>49</v>
      </c>
      <c r="N678" s="33">
        <f t="shared" si="21"/>
        <v>2.15</v>
      </c>
      <c r="O678" s="18" t="s">
        <v>8</v>
      </c>
      <c r="Q678" s="4">
        <f>movies[[#This Row],[PROFIT]]/movies[[#This Row],[Budget ($)]]</f>
        <v>11.349951949999999</v>
      </c>
    </row>
    <row r="679" spans="1:17" x14ac:dyDescent="0.3">
      <c r="A679" s="17">
        <v>678</v>
      </c>
      <c r="B679" s="5" t="s">
        <v>812</v>
      </c>
      <c r="C679" s="8">
        <v>2013</v>
      </c>
      <c r="D679" s="5" t="s">
        <v>21</v>
      </c>
      <c r="E679" s="6">
        <v>80000000</v>
      </c>
      <c r="F679" s="10">
        <v>41508572</v>
      </c>
      <c r="G679" s="13">
        <v>133668525</v>
      </c>
      <c r="H679" s="13">
        <v>113315753</v>
      </c>
      <c r="I679" s="13">
        <v>246984278</v>
      </c>
      <c r="J679" s="13">
        <f t="shared" si="20"/>
        <v>166984278</v>
      </c>
      <c r="K679" s="16">
        <v>41466</v>
      </c>
      <c r="L679" s="5" t="s">
        <v>1230</v>
      </c>
      <c r="M679" s="5" t="s">
        <v>285</v>
      </c>
      <c r="N679" s="33">
        <f t="shared" si="21"/>
        <v>1.6833333333333333</v>
      </c>
      <c r="O679" s="18" t="s">
        <v>8</v>
      </c>
      <c r="Q679" s="4">
        <f>movies[[#This Row],[PROFIT]]/movies[[#This Row],[Budget ($)]]</f>
        <v>2.0873034750000001</v>
      </c>
    </row>
    <row r="680" spans="1:17" x14ac:dyDescent="0.3">
      <c r="A680" s="17">
        <v>679</v>
      </c>
      <c r="B680" s="5" t="s">
        <v>813</v>
      </c>
      <c r="C680" s="8">
        <v>2015</v>
      </c>
      <c r="D680" s="5" t="s">
        <v>6</v>
      </c>
      <c r="E680" s="6">
        <v>99000000</v>
      </c>
      <c r="F680" s="10">
        <v>44213073</v>
      </c>
      <c r="G680" s="13">
        <v>130178411</v>
      </c>
      <c r="H680" s="13">
        <v>116054702</v>
      </c>
      <c r="I680" s="13">
        <v>246233113</v>
      </c>
      <c r="J680" s="13">
        <f t="shared" si="20"/>
        <v>147233113</v>
      </c>
      <c r="K680" s="16">
        <v>42306</v>
      </c>
      <c r="L680" s="5" t="s">
        <v>1211</v>
      </c>
      <c r="M680" s="5" t="s">
        <v>106</v>
      </c>
      <c r="N680" s="33">
        <f t="shared" si="21"/>
        <v>1.4666666666666668</v>
      </c>
      <c r="O680" s="18" t="s">
        <v>82</v>
      </c>
      <c r="Q680" s="4">
        <f>movies[[#This Row],[PROFIT]]/movies[[#This Row],[Budget ($)]]</f>
        <v>1.4872031616161616</v>
      </c>
    </row>
    <row r="681" spans="1:17" x14ac:dyDescent="0.3">
      <c r="A681" s="17">
        <v>680</v>
      </c>
      <c r="B681" s="5" t="s">
        <v>814</v>
      </c>
      <c r="C681" s="8">
        <v>2011</v>
      </c>
      <c r="D681" s="5" t="s">
        <v>15</v>
      </c>
      <c r="E681" s="6">
        <v>135000000</v>
      </c>
      <c r="F681" s="10">
        <v>38079323</v>
      </c>
      <c r="G681" s="13">
        <v>123477607</v>
      </c>
      <c r="H681" s="13">
        <v>122246996</v>
      </c>
      <c r="I681" s="13">
        <v>245724603</v>
      </c>
      <c r="J681" s="13">
        <f t="shared" si="20"/>
        <v>110724603</v>
      </c>
      <c r="K681" s="16">
        <v>40604</v>
      </c>
      <c r="L681" s="5" t="s">
        <v>1374</v>
      </c>
      <c r="M681" s="5" t="s">
        <v>240</v>
      </c>
      <c r="N681" s="33">
        <f t="shared" si="21"/>
        <v>1.7833333333333332</v>
      </c>
      <c r="O681" s="18" t="s">
        <v>27</v>
      </c>
      <c r="Q681" s="4">
        <f>movies[[#This Row],[PROFIT]]/movies[[#This Row],[Budget ($)]]</f>
        <v>0.82018224444444443</v>
      </c>
    </row>
    <row r="682" spans="1:17" x14ac:dyDescent="0.3">
      <c r="A682" s="17">
        <v>681</v>
      </c>
      <c r="B682" s="5" t="s">
        <v>815</v>
      </c>
      <c r="C682" s="8">
        <v>1994</v>
      </c>
      <c r="D682" s="5" t="s">
        <v>794</v>
      </c>
      <c r="E682" s="6">
        <v>4400000</v>
      </c>
      <c r="F682" s="10">
        <v>138486</v>
      </c>
      <c r="G682" s="13">
        <v>52700832</v>
      </c>
      <c r="H682" s="13">
        <v>193000000</v>
      </c>
      <c r="I682" s="13">
        <v>245700832</v>
      </c>
      <c r="J682" s="13">
        <f t="shared" si="20"/>
        <v>241300832</v>
      </c>
      <c r="K682" s="16">
        <v>34404</v>
      </c>
      <c r="L682" s="5" t="s">
        <v>1285</v>
      </c>
      <c r="M682" s="5" t="s">
        <v>216</v>
      </c>
      <c r="N682" s="33">
        <f t="shared" si="21"/>
        <v>1.95</v>
      </c>
      <c r="O682" s="18" t="s">
        <v>79</v>
      </c>
      <c r="Q682" s="4">
        <f>movies[[#This Row],[PROFIT]]/movies[[#This Row],[Budget ($)]]</f>
        <v>54.841098181818182</v>
      </c>
    </row>
    <row r="683" spans="1:17" x14ac:dyDescent="0.3">
      <c r="A683" s="17">
        <v>682</v>
      </c>
      <c r="B683" s="5" t="s">
        <v>816</v>
      </c>
      <c r="C683" s="8">
        <v>1997</v>
      </c>
      <c r="D683" s="5" t="s">
        <v>15</v>
      </c>
      <c r="E683" s="6">
        <v>80000000</v>
      </c>
      <c r="F683" s="10">
        <v>23387530</v>
      </c>
      <c r="G683" s="13">
        <v>112276146</v>
      </c>
      <c r="H683" s="13">
        <v>133400000</v>
      </c>
      <c r="I683" s="13">
        <v>245676146</v>
      </c>
      <c r="J683" s="13">
        <f t="shared" si="20"/>
        <v>165676146</v>
      </c>
      <c r="K683" s="16">
        <v>35608</v>
      </c>
      <c r="L683" s="5" t="s">
        <v>1375</v>
      </c>
      <c r="M683" s="5" t="s">
        <v>18</v>
      </c>
      <c r="N683" s="33">
        <f t="shared" si="21"/>
        <v>2.2999999999999998</v>
      </c>
      <c r="O683" s="18" t="s">
        <v>79</v>
      </c>
      <c r="Q683" s="4">
        <f>movies[[#This Row],[PROFIT]]/movies[[#This Row],[Budget ($)]]</f>
        <v>2.0709518249999999</v>
      </c>
    </row>
    <row r="684" spans="1:17" x14ac:dyDescent="0.3">
      <c r="A684" s="17">
        <v>683</v>
      </c>
      <c r="B684" s="5" t="s">
        <v>817</v>
      </c>
      <c r="C684" s="8">
        <v>2016</v>
      </c>
      <c r="D684" s="5" t="s">
        <v>15</v>
      </c>
      <c r="E684" s="6">
        <v>135000000</v>
      </c>
      <c r="F684" s="10">
        <v>35316382</v>
      </c>
      <c r="G684" s="13">
        <v>82051601</v>
      </c>
      <c r="H684" s="13">
        <v>163572247</v>
      </c>
      <c r="I684" s="13">
        <v>245623848</v>
      </c>
      <c r="J684" s="13">
        <f t="shared" si="20"/>
        <v>110623848</v>
      </c>
      <c r="K684" s="16">
        <v>42523</v>
      </c>
      <c r="L684" s="5" t="s">
        <v>1182</v>
      </c>
      <c r="M684" s="5" t="s">
        <v>158</v>
      </c>
      <c r="N684" s="33">
        <f t="shared" si="21"/>
        <v>1.8666666666666667</v>
      </c>
      <c r="O684" s="18" t="s">
        <v>8</v>
      </c>
      <c r="Q684" s="4">
        <f>movies[[#This Row],[PROFIT]]/movies[[#This Row],[Budget ($)]]</f>
        <v>0.81943591111111114</v>
      </c>
    </row>
    <row r="685" spans="1:17" x14ac:dyDescent="0.3">
      <c r="A685" s="17">
        <v>684</v>
      </c>
      <c r="B685" s="5" t="s">
        <v>818</v>
      </c>
      <c r="C685" s="8">
        <v>2012</v>
      </c>
      <c r="D685" s="5" t="s">
        <v>36</v>
      </c>
      <c r="E685" s="6">
        <v>150000000</v>
      </c>
      <c r="F685" s="10">
        <v>29685274</v>
      </c>
      <c r="G685" s="13">
        <v>79727149</v>
      </c>
      <c r="H685" s="13">
        <v>165800000</v>
      </c>
      <c r="I685" s="13">
        <v>245527149</v>
      </c>
      <c r="J685" s="13">
        <f t="shared" si="20"/>
        <v>95527149</v>
      </c>
      <c r="K685" s="16">
        <v>41038</v>
      </c>
      <c r="L685" s="5" t="s">
        <v>1376</v>
      </c>
      <c r="M685" s="5" t="s">
        <v>320</v>
      </c>
      <c r="N685" s="33">
        <f t="shared" si="21"/>
        <v>1.8833333333333333</v>
      </c>
      <c r="O685" s="18" t="s">
        <v>8</v>
      </c>
      <c r="Q685" s="4">
        <f>movies[[#This Row],[PROFIT]]/movies[[#This Row],[Budget ($)]]</f>
        <v>0.63684766000000004</v>
      </c>
    </row>
    <row r="686" spans="1:17" x14ac:dyDescent="0.3">
      <c r="A686" s="17">
        <v>685</v>
      </c>
      <c r="B686" s="5" t="s">
        <v>819</v>
      </c>
      <c r="C686" s="8">
        <v>2003</v>
      </c>
      <c r="D686" s="5" t="s">
        <v>23</v>
      </c>
      <c r="E686" s="6">
        <v>137000000</v>
      </c>
      <c r="F686" s="10">
        <v>62128420</v>
      </c>
      <c r="G686" s="13">
        <v>132177234</v>
      </c>
      <c r="H686" s="13">
        <v>113107931</v>
      </c>
      <c r="I686" s="13">
        <v>245285165</v>
      </c>
      <c r="J686" s="13">
        <f t="shared" si="20"/>
        <v>108285165</v>
      </c>
      <c r="K686" s="16">
        <v>37791</v>
      </c>
      <c r="L686" s="5" t="s">
        <v>1174</v>
      </c>
      <c r="M686" s="5" t="s">
        <v>18</v>
      </c>
      <c r="N686" s="33">
        <f t="shared" si="21"/>
        <v>2.2999999999999998</v>
      </c>
      <c r="O686" s="18" t="s">
        <v>8</v>
      </c>
      <c r="Q686" s="4">
        <f>movies[[#This Row],[PROFIT]]/movies[[#This Row],[Budget ($)]]</f>
        <v>0.79040266423357664</v>
      </c>
    </row>
    <row r="687" spans="1:17" x14ac:dyDescent="0.3">
      <c r="A687" s="17">
        <v>686</v>
      </c>
      <c r="B687" s="5" t="s">
        <v>820</v>
      </c>
      <c r="C687" s="8">
        <v>2019</v>
      </c>
      <c r="D687" s="5" t="s">
        <v>21</v>
      </c>
      <c r="E687" s="6"/>
      <c r="F687" s="10">
        <v>110375</v>
      </c>
      <c r="G687" s="13">
        <v>290217</v>
      </c>
      <c r="H687" s="13">
        <v>244889345</v>
      </c>
      <c r="I687" s="13">
        <v>245179562</v>
      </c>
      <c r="J687" s="13"/>
      <c r="K687" s="16">
        <v>37791</v>
      </c>
      <c r="L687" s="5" t="s">
        <v>1174</v>
      </c>
      <c r="M687" s="5" t="s">
        <v>18</v>
      </c>
      <c r="N687" s="33">
        <f t="shared" si="21"/>
        <v>2.2999999999999998</v>
      </c>
      <c r="O687" s="18" t="s">
        <v>8</v>
      </c>
      <c r="Q687" s="4" t="e">
        <f>movies[[#This Row],[PROFIT]]/movies[[#This Row],[Budget ($)]]</f>
        <v>#DIV/0!</v>
      </c>
    </row>
    <row r="688" spans="1:17" x14ac:dyDescent="0.3">
      <c r="A688" s="17">
        <v>687</v>
      </c>
      <c r="B688" s="5" t="s">
        <v>821</v>
      </c>
      <c r="C688" s="8">
        <v>2008</v>
      </c>
      <c r="D688" s="5" t="s">
        <v>333</v>
      </c>
      <c r="E688" s="6"/>
      <c r="F688" s="10"/>
      <c r="G688" s="13">
        <v>245144417</v>
      </c>
      <c r="H688" s="13">
        <v>245144417</v>
      </c>
      <c r="I688" s="13">
        <v>245179562</v>
      </c>
      <c r="J688" s="13"/>
      <c r="K688" s="16">
        <v>37791</v>
      </c>
      <c r="L688" s="5" t="s">
        <v>1174</v>
      </c>
      <c r="M688" s="5" t="s">
        <v>18</v>
      </c>
      <c r="N688" s="33">
        <f t="shared" si="21"/>
        <v>2.2999999999999998</v>
      </c>
      <c r="O688" s="18" t="s">
        <v>8</v>
      </c>
      <c r="Q688" s="4" t="e">
        <f>movies[[#This Row],[PROFIT]]/movies[[#This Row],[Budget ($)]]</f>
        <v>#DIV/0!</v>
      </c>
    </row>
    <row r="689" spans="1:17" x14ac:dyDescent="0.3">
      <c r="A689" s="17">
        <v>688</v>
      </c>
      <c r="B689" s="5" t="s">
        <v>822</v>
      </c>
      <c r="C689" s="8">
        <v>1990</v>
      </c>
      <c r="D689" s="5" t="s">
        <v>23</v>
      </c>
      <c r="E689" s="6">
        <v>40000000</v>
      </c>
      <c r="F689" s="10">
        <v>19089645</v>
      </c>
      <c r="G689" s="13">
        <v>88277583</v>
      </c>
      <c r="H689" s="13">
        <v>156800000</v>
      </c>
      <c r="I689" s="13">
        <v>245077583</v>
      </c>
      <c r="J689" s="13">
        <f t="shared" si="20"/>
        <v>205077583</v>
      </c>
      <c r="K689" s="16">
        <v>33018</v>
      </c>
      <c r="L689" s="5" t="s">
        <v>1377</v>
      </c>
      <c r="M689" s="5" t="s">
        <v>26</v>
      </c>
      <c r="N689" s="33">
        <f t="shared" si="21"/>
        <v>1.9666666666666668</v>
      </c>
      <c r="O689" s="18" t="s">
        <v>333</v>
      </c>
      <c r="Q689" s="4">
        <f>movies[[#This Row],[PROFIT]]/movies[[#This Row],[Budget ($)]]</f>
        <v>5.1269395749999997</v>
      </c>
    </row>
    <row r="690" spans="1:17" x14ac:dyDescent="0.3">
      <c r="A690" s="17">
        <v>689</v>
      </c>
      <c r="B690" s="5" t="s">
        <v>823</v>
      </c>
      <c r="C690" s="8">
        <v>2015</v>
      </c>
      <c r="D690" s="5" t="s">
        <v>21</v>
      </c>
      <c r="E690" s="6">
        <v>88000000</v>
      </c>
      <c r="F690" s="10">
        <v>24011616</v>
      </c>
      <c r="G690" s="13">
        <v>78747585</v>
      </c>
      <c r="H690" s="13">
        <v>166127224</v>
      </c>
      <c r="I690" s="13">
        <v>244874809</v>
      </c>
      <c r="J690" s="13">
        <f t="shared" si="20"/>
        <v>156874809</v>
      </c>
      <c r="K690" s="16">
        <v>42201</v>
      </c>
      <c r="L690" s="5" t="s">
        <v>1344</v>
      </c>
      <c r="M690" s="5" t="s">
        <v>311</v>
      </c>
      <c r="N690" s="33">
        <f t="shared" si="21"/>
        <v>1.75</v>
      </c>
      <c r="O690" s="18" t="s">
        <v>8</v>
      </c>
      <c r="Q690" s="4">
        <f>movies[[#This Row],[PROFIT]]/movies[[#This Row],[Budget ($)]]</f>
        <v>1.7826682840909092</v>
      </c>
    </row>
    <row r="691" spans="1:17" x14ac:dyDescent="0.3">
      <c r="A691" s="17">
        <v>690</v>
      </c>
      <c r="B691" s="5" t="s">
        <v>789</v>
      </c>
      <c r="C691" s="8">
        <v>2014</v>
      </c>
      <c r="D691" s="5" t="s">
        <v>15</v>
      </c>
      <c r="E691" s="6">
        <v>100000000</v>
      </c>
      <c r="F691" s="10">
        <v>29800263</v>
      </c>
      <c r="G691" s="13">
        <v>72688614</v>
      </c>
      <c r="H691" s="13">
        <v>172131248</v>
      </c>
      <c r="I691" s="13">
        <v>244819862</v>
      </c>
      <c r="J691" s="13">
        <f t="shared" si="20"/>
        <v>144819862</v>
      </c>
      <c r="K691" s="16">
        <v>41843</v>
      </c>
      <c r="L691" s="5" t="s">
        <v>1187</v>
      </c>
      <c r="M691" s="5" t="s">
        <v>105</v>
      </c>
      <c r="N691" s="33">
        <f t="shared" si="21"/>
        <v>1.6333333333333333</v>
      </c>
      <c r="O691" s="18" t="s">
        <v>8</v>
      </c>
      <c r="Q691" s="4">
        <f>movies[[#This Row],[PROFIT]]/movies[[#This Row],[Budget ($)]]</f>
        <v>1.4481986200000001</v>
      </c>
    </row>
    <row r="692" spans="1:17" x14ac:dyDescent="0.3">
      <c r="A692" s="17">
        <v>691</v>
      </c>
      <c r="B692" s="5" t="s">
        <v>824</v>
      </c>
      <c r="C692" s="8">
        <v>1998</v>
      </c>
      <c r="D692" s="5" t="s">
        <v>61</v>
      </c>
      <c r="E692" s="6">
        <v>33000000</v>
      </c>
      <c r="F692" s="10">
        <v>33001803</v>
      </c>
      <c r="G692" s="13">
        <v>141186864</v>
      </c>
      <c r="H692" s="13">
        <v>103534200</v>
      </c>
      <c r="I692" s="13">
        <v>244721064</v>
      </c>
      <c r="J692" s="13">
        <f t="shared" si="20"/>
        <v>211721064</v>
      </c>
      <c r="K692" s="16">
        <v>36056</v>
      </c>
      <c r="L692" s="5" t="s">
        <v>1254</v>
      </c>
      <c r="M692" s="5" t="s">
        <v>105</v>
      </c>
      <c r="N692" s="33">
        <f t="shared" si="21"/>
        <v>1.6333333333333333</v>
      </c>
      <c r="O692" s="18" t="s">
        <v>8</v>
      </c>
      <c r="Q692" s="4">
        <f>movies[[#This Row],[PROFIT]]/movies[[#This Row],[Budget ($)]]</f>
        <v>6.4157898181818185</v>
      </c>
    </row>
    <row r="693" spans="1:17" x14ac:dyDescent="0.3">
      <c r="A693" s="17">
        <v>692</v>
      </c>
      <c r="B693" s="5" t="s">
        <v>825</v>
      </c>
      <c r="C693" s="8">
        <v>2008</v>
      </c>
      <c r="D693" s="5" t="s">
        <v>36</v>
      </c>
      <c r="E693" s="6">
        <v>60000000</v>
      </c>
      <c r="F693" s="10">
        <v>21018141</v>
      </c>
      <c r="G693" s="13">
        <v>101704370</v>
      </c>
      <c r="H693" s="13">
        <v>142528318</v>
      </c>
      <c r="I693" s="13">
        <v>244232688</v>
      </c>
      <c r="J693" s="13">
        <f t="shared" si="20"/>
        <v>184232688</v>
      </c>
      <c r="K693" s="16">
        <v>39639</v>
      </c>
      <c r="L693" s="5" t="s">
        <v>1378</v>
      </c>
      <c r="M693" s="5" t="s">
        <v>123</v>
      </c>
      <c r="N693" s="33">
        <f t="shared" si="21"/>
        <v>1.55</v>
      </c>
      <c r="O693" s="18" t="s">
        <v>27</v>
      </c>
      <c r="Q693" s="4">
        <f>movies[[#This Row],[PROFIT]]/movies[[#This Row],[Budget ($)]]</f>
        <v>3.0705448</v>
      </c>
    </row>
    <row r="694" spans="1:17" x14ac:dyDescent="0.3">
      <c r="A694" s="17">
        <v>693</v>
      </c>
      <c r="B694" s="5" t="s">
        <v>826</v>
      </c>
      <c r="C694" s="8">
        <v>2013</v>
      </c>
      <c r="D694" s="5" t="s">
        <v>21</v>
      </c>
      <c r="E694" s="6">
        <v>130000000</v>
      </c>
      <c r="F694" s="10">
        <v>27520040</v>
      </c>
      <c r="G694" s="13">
        <v>60522097</v>
      </c>
      <c r="H694" s="13">
        <v>183089885</v>
      </c>
      <c r="I694" s="13">
        <v>243611982</v>
      </c>
      <c r="J694" s="13">
        <f t="shared" si="20"/>
        <v>113611982</v>
      </c>
      <c r="K694" s="16">
        <v>41424</v>
      </c>
      <c r="L694" s="5" t="s">
        <v>1172</v>
      </c>
      <c r="M694" s="5" t="s">
        <v>81</v>
      </c>
      <c r="N694" s="33">
        <f t="shared" si="21"/>
        <v>1.6666666666666665</v>
      </c>
      <c r="O694" s="18" t="s">
        <v>8</v>
      </c>
      <c r="Q694" s="4">
        <f>movies[[#This Row],[PROFIT]]/movies[[#This Row],[Budget ($)]]</f>
        <v>0.8739383230769231</v>
      </c>
    </row>
    <row r="695" spans="1:17" x14ac:dyDescent="0.3">
      <c r="A695" s="17">
        <v>694</v>
      </c>
      <c r="B695" s="5" t="s">
        <v>827</v>
      </c>
      <c r="C695" s="8">
        <v>1992</v>
      </c>
      <c r="D695" s="5" t="s">
        <v>232</v>
      </c>
      <c r="E695" s="6">
        <v>41000000</v>
      </c>
      <c r="F695" s="10">
        <v>15517468</v>
      </c>
      <c r="G695" s="13">
        <v>141340178</v>
      </c>
      <c r="H695" s="13">
        <v>101900000</v>
      </c>
      <c r="I695" s="13">
        <v>243240178</v>
      </c>
      <c r="J695" s="13">
        <f t="shared" si="20"/>
        <v>202240178</v>
      </c>
      <c r="K695" s="16">
        <v>33949</v>
      </c>
      <c r="L695" s="5" t="s">
        <v>1327</v>
      </c>
      <c r="M695" s="5" t="s">
        <v>18</v>
      </c>
      <c r="N695" s="33">
        <f t="shared" si="21"/>
        <v>2.2999999999999998</v>
      </c>
      <c r="O695" s="18" t="s">
        <v>79</v>
      </c>
      <c r="Q695" s="4">
        <f>movies[[#This Row],[PROFIT]]/movies[[#This Row],[Budget ($)]]</f>
        <v>4.9326872682926828</v>
      </c>
    </row>
    <row r="696" spans="1:17" x14ac:dyDescent="0.3">
      <c r="A696" s="17">
        <v>695</v>
      </c>
      <c r="B696" s="5" t="s">
        <v>828</v>
      </c>
      <c r="C696" s="8">
        <v>2009</v>
      </c>
      <c r="D696" s="5" t="s">
        <v>21</v>
      </c>
      <c r="E696" s="6">
        <v>100000000</v>
      </c>
      <c r="F696" s="10">
        <v>30304648</v>
      </c>
      <c r="G696" s="13">
        <v>124870275</v>
      </c>
      <c r="H696" s="13">
        <v>118135851</v>
      </c>
      <c r="I696" s="13">
        <v>243006126</v>
      </c>
      <c r="J696" s="13">
        <f t="shared" si="20"/>
        <v>143006126</v>
      </c>
      <c r="K696" s="16">
        <v>40072</v>
      </c>
      <c r="L696" s="5" t="s">
        <v>1243</v>
      </c>
      <c r="M696" s="5" t="s">
        <v>244</v>
      </c>
      <c r="N696" s="33">
        <f t="shared" si="21"/>
        <v>1.5</v>
      </c>
      <c r="O696" s="18" t="s">
        <v>27</v>
      </c>
      <c r="Q696" s="4">
        <f>movies[[#This Row],[PROFIT]]/movies[[#This Row],[Budget ($)]]</f>
        <v>1.43006126</v>
      </c>
    </row>
    <row r="697" spans="1:17" x14ac:dyDescent="0.3">
      <c r="A697" s="17">
        <v>696</v>
      </c>
      <c r="B697" s="5" t="s">
        <v>829</v>
      </c>
      <c r="C697" s="8">
        <v>2002</v>
      </c>
      <c r="D697" s="5" t="s">
        <v>23</v>
      </c>
      <c r="E697" s="6">
        <v>41000000</v>
      </c>
      <c r="F697" s="10">
        <v>51240555</v>
      </c>
      <c r="G697" s="13">
        <v>116750901</v>
      </c>
      <c r="H697" s="13">
        <v>126124177</v>
      </c>
      <c r="I697" s="13">
        <v>242875078</v>
      </c>
      <c r="J697" s="13">
        <f t="shared" si="20"/>
        <v>201875078</v>
      </c>
      <c r="K697" s="16">
        <v>37568</v>
      </c>
      <c r="L697" s="5" t="s">
        <v>1379</v>
      </c>
      <c r="M697" s="5" t="s">
        <v>390</v>
      </c>
      <c r="N697" s="33">
        <f t="shared" si="21"/>
        <v>1.8333333333333335</v>
      </c>
      <c r="O697" s="18" t="s">
        <v>79</v>
      </c>
      <c r="Q697" s="4">
        <f>movies[[#This Row],[PROFIT]]/movies[[#This Row],[Budget ($)]]</f>
        <v>4.9237823902439022</v>
      </c>
    </row>
    <row r="698" spans="1:17" x14ac:dyDescent="0.3">
      <c r="A698" s="17">
        <v>697</v>
      </c>
      <c r="B698" s="5" t="s">
        <v>830</v>
      </c>
      <c r="C698" s="8">
        <v>2015</v>
      </c>
      <c r="D698" s="5" t="s">
        <v>15</v>
      </c>
      <c r="E698" s="6"/>
      <c r="F698" s="10">
        <v>38740203</v>
      </c>
      <c r="G698" s="13">
        <v>150357137</v>
      </c>
      <c r="H698" s="13">
        <v>92429000</v>
      </c>
      <c r="I698" s="13">
        <v>242786137</v>
      </c>
      <c r="J698" s="13"/>
      <c r="K698" s="16">
        <v>37568</v>
      </c>
      <c r="L698" s="5" t="s">
        <v>1379</v>
      </c>
      <c r="M698" s="5" t="s">
        <v>390</v>
      </c>
      <c r="N698" s="33">
        <f t="shared" si="21"/>
        <v>1.8333333333333335</v>
      </c>
      <c r="O698" s="18" t="s">
        <v>79</v>
      </c>
      <c r="Q698" s="4" t="e">
        <f>movies[[#This Row],[PROFIT]]/movies[[#This Row],[Budget ($)]]</f>
        <v>#DIV/0!</v>
      </c>
    </row>
    <row r="699" spans="1:17" x14ac:dyDescent="0.3">
      <c r="A699" s="17">
        <v>698</v>
      </c>
      <c r="B699" s="5" t="s">
        <v>831</v>
      </c>
      <c r="C699" s="8">
        <v>2014</v>
      </c>
      <c r="D699" s="5" t="s">
        <v>21</v>
      </c>
      <c r="E699" s="6">
        <v>100000000</v>
      </c>
      <c r="F699" s="10">
        <v>21681430</v>
      </c>
      <c r="G699" s="13">
        <v>58607007</v>
      </c>
      <c r="H699" s="13">
        <v>184081958</v>
      </c>
      <c r="I699" s="13">
        <v>242688965</v>
      </c>
      <c r="J699" s="13">
        <f t="shared" si="20"/>
        <v>142688965</v>
      </c>
      <c r="K699" s="16">
        <v>41669</v>
      </c>
      <c r="L699" s="5" t="s">
        <v>1375</v>
      </c>
      <c r="M699" s="5" t="s">
        <v>216</v>
      </c>
      <c r="N699" s="33">
        <f t="shared" si="21"/>
        <v>1.95</v>
      </c>
      <c r="O699" s="18" t="s">
        <v>8</v>
      </c>
      <c r="Q699" s="4">
        <f>movies[[#This Row],[PROFIT]]/movies[[#This Row],[Budget ($)]]</f>
        <v>1.4268896499999999</v>
      </c>
    </row>
    <row r="700" spans="1:17" x14ac:dyDescent="0.3">
      <c r="A700" s="17">
        <v>699</v>
      </c>
      <c r="B700" s="5" t="s">
        <v>832</v>
      </c>
      <c r="C700" s="8">
        <v>1996</v>
      </c>
      <c r="D700" s="5" t="s">
        <v>36</v>
      </c>
      <c r="E700" s="6">
        <v>100000000</v>
      </c>
      <c r="F700" s="10">
        <v>24566446</v>
      </c>
      <c r="G700" s="13">
        <v>101295562</v>
      </c>
      <c r="H700" s="13">
        <v>141000000</v>
      </c>
      <c r="I700" s="13">
        <v>242295562</v>
      </c>
      <c r="J700" s="13">
        <f t="shared" si="20"/>
        <v>142295562</v>
      </c>
      <c r="K700" s="16">
        <v>35237</v>
      </c>
      <c r="L700" s="5" t="s">
        <v>1175</v>
      </c>
      <c r="M700" s="5" t="s">
        <v>161</v>
      </c>
      <c r="N700" s="33">
        <f t="shared" si="21"/>
        <v>1.9166666666666665</v>
      </c>
      <c r="O700" s="18" t="s">
        <v>79</v>
      </c>
      <c r="Q700" s="4">
        <f>movies[[#This Row],[PROFIT]]/movies[[#This Row],[Budget ($)]]</f>
        <v>1.42295562</v>
      </c>
    </row>
    <row r="701" spans="1:17" x14ac:dyDescent="0.3">
      <c r="A701" s="17">
        <v>700</v>
      </c>
      <c r="B701" s="5" t="s">
        <v>833</v>
      </c>
      <c r="C701" s="8">
        <v>2017</v>
      </c>
      <c r="D701" s="5" t="s">
        <v>6</v>
      </c>
      <c r="E701" s="6">
        <v>97000000</v>
      </c>
      <c r="F701" s="10">
        <v>36160621</v>
      </c>
      <c r="G701" s="13">
        <v>74262031</v>
      </c>
      <c r="H701" s="13">
        <v>166629732</v>
      </c>
      <c r="I701" s="13">
        <v>240891763</v>
      </c>
      <c r="J701" s="13">
        <f t="shared" si="20"/>
        <v>143891763</v>
      </c>
      <c r="K701" s="16">
        <v>42864</v>
      </c>
      <c r="L701" s="5" t="s">
        <v>1380</v>
      </c>
      <c r="M701" s="5" t="s">
        <v>78</v>
      </c>
      <c r="N701" s="33">
        <f t="shared" si="21"/>
        <v>2.0333333333333332</v>
      </c>
      <c r="O701" s="18" t="s">
        <v>79</v>
      </c>
      <c r="Q701" s="4">
        <f>movies[[#This Row],[PROFIT]]/movies[[#This Row],[Budget ($)]]</f>
        <v>1.483420237113402</v>
      </c>
    </row>
    <row r="702" spans="1:17" x14ac:dyDescent="0.3">
      <c r="A702" s="17">
        <v>701</v>
      </c>
      <c r="B702" s="5" t="s">
        <v>834</v>
      </c>
      <c r="C702" s="8">
        <v>2016</v>
      </c>
      <c r="D702" s="5" t="s">
        <v>36</v>
      </c>
      <c r="E702" s="6">
        <v>60000000</v>
      </c>
      <c r="F702" s="10">
        <v>35028301</v>
      </c>
      <c r="G702" s="13">
        <v>125070033</v>
      </c>
      <c r="H702" s="13">
        <v>115727590</v>
      </c>
      <c r="I702" s="13">
        <v>240797623</v>
      </c>
      <c r="J702" s="13">
        <f t="shared" si="20"/>
        <v>180797623</v>
      </c>
      <c r="K702" s="16">
        <v>42621</v>
      </c>
      <c r="L702" s="5" t="s">
        <v>1335</v>
      </c>
      <c r="M702" s="5" t="s">
        <v>209</v>
      </c>
      <c r="N702" s="33">
        <f t="shared" si="21"/>
        <v>1.6</v>
      </c>
      <c r="O702" s="18" t="s">
        <v>8</v>
      </c>
      <c r="Q702" s="4">
        <f>movies[[#This Row],[PROFIT]]/movies[[#This Row],[Budget ($)]]</f>
        <v>3.0132937166666665</v>
      </c>
    </row>
    <row r="703" spans="1:17" x14ac:dyDescent="0.3">
      <c r="A703" s="17">
        <v>702</v>
      </c>
      <c r="B703" s="5" t="s">
        <v>835</v>
      </c>
      <c r="C703" s="8">
        <v>2016</v>
      </c>
      <c r="D703" s="5" t="s">
        <v>6</v>
      </c>
      <c r="E703" s="6">
        <v>125000000</v>
      </c>
      <c r="F703" s="10">
        <v>10278225</v>
      </c>
      <c r="G703" s="13">
        <v>54647948</v>
      </c>
      <c r="H703" s="13">
        <v>186049908</v>
      </c>
      <c r="I703" s="13">
        <v>240697856</v>
      </c>
      <c r="J703" s="13">
        <f t="shared" si="20"/>
        <v>115697856</v>
      </c>
      <c r="K703" s="16">
        <v>42725</v>
      </c>
      <c r="L703" s="5" t="s">
        <v>1172</v>
      </c>
      <c r="M703" s="5" t="s">
        <v>161</v>
      </c>
      <c r="N703" s="33">
        <f t="shared" si="21"/>
        <v>1.9166666666666665</v>
      </c>
      <c r="O703" s="18" t="s">
        <v>8</v>
      </c>
      <c r="Q703" s="4">
        <f>movies[[#This Row],[PROFIT]]/movies[[#This Row],[Budget ($)]]</f>
        <v>0.92558284800000001</v>
      </c>
    </row>
    <row r="704" spans="1:17" x14ac:dyDescent="0.3">
      <c r="A704" s="17">
        <v>703</v>
      </c>
      <c r="B704" s="5" t="s">
        <v>836</v>
      </c>
      <c r="C704" s="8">
        <v>2006</v>
      </c>
      <c r="D704" s="5" t="s">
        <v>717</v>
      </c>
      <c r="E704" s="6">
        <v>82500000</v>
      </c>
      <c r="F704" s="10">
        <v>40011365</v>
      </c>
      <c r="G704" s="13">
        <v>137355633</v>
      </c>
      <c r="H704" s="13">
        <v>103329693</v>
      </c>
      <c r="I704" s="13">
        <v>240685326</v>
      </c>
      <c r="J704" s="13">
        <f t="shared" si="20"/>
        <v>158185326</v>
      </c>
      <c r="K704" s="16">
        <v>38890</v>
      </c>
      <c r="L704" s="5" t="s">
        <v>1381</v>
      </c>
      <c r="M704" s="5" t="s">
        <v>240</v>
      </c>
      <c r="N704" s="33">
        <f t="shared" si="21"/>
        <v>1.7833333333333332</v>
      </c>
      <c r="O704" s="18" t="s">
        <v>8</v>
      </c>
      <c r="Q704" s="4">
        <f>movies[[#This Row],[PROFIT]]/movies[[#This Row],[Budget ($)]]</f>
        <v>1.917397890909091</v>
      </c>
    </row>
    <row r="705" spans="1:17" x14ac:dyDescent="0.3">
      <c r="A705" s="17">
        <v>704</v>
      </c>
      <c r="B705" s="5" t="s">
        <v>837</v>
      </c>
      <c r="C705" s="8">
        <v>2020</v>
      </c>
      <c r="D705" s="5" t="s">
        <v>211</v>
      </c>
      <c r="E705" s="6">
        <v>82500000</v>
      </c>
      <c r="F705" s="10"/>
      <c r="G705" s="13">
        <v>214670</v>
      </c>
      <c r="H705" s="13">
        <v>240431685</v>
      </c>
      <c r="I705" s="13">
        <v>240646355</v>
      </c>
      <c r="J705" s="13">
        <f t="shared" si="20"/>
        <v>158146355</v>
      </c>
      <c r="K705" s="16">
        <v>38890</v>
      </c>
      <c r="L705" s="5" t="s">
        <v>1381</v>
      </c>
      <c r="M705" s="5" t="s">
        <v>240</v>
      </c>
      <c r="N705" s="33">
        <f t="shared" si="21"/>
        <v>1.7833333333333332</v>
      </c>
      <c r="O705" s="18" t="s">
        <v>8</v>
      </c>
      <c r="Q705" s="4">
        <f>movies[[#This Row],[PROFIT]]/movies[[#This Row],[Budget ($)]]</f>
        <v>1.9169255151515152</v>
      </c>
    </row>
    <row r="706" spans="1:17" x14ac:dyDescent="0.3">
      <c r="A706" s="17">
        <v>705</v>
      </c>
      <c r="B706" s="5" t="s">
        <v>838</v>
      </c>
      <c r="C706" s="8">
        <v>2013</v>
      </c>
      <c r="D706" s="5" t="s">
        <v>10</v>
      </c>
      <c r="E706" s="6">
        <v>50000000</v>
      </c>
      <c r="F706" s="10">
        <v>22232291</v>
      </c>
      <c r="G706" s="13">
        <v>90288712</v>
      </c>
      <c r="H706" s="13">
        <v>149883071</v>
      </c>
      <c r="I706" s="13">
        <v>240171783</v>
      </c>
      <c r="J706" s="13">
        <f t="shared" si="20"/>
        <v>190171783</v>
      </c>
      <c r="K706" s="16">
        <v>41495</v>
      </c>
      <c r="L706" s="5" t="s">
        <v>1266</v>
      </c>
      <c r="M706" s="5" t="s">
        <v>56</v>
      </c>
      <c r="N706" s="33">
        <f t="shared" si="21"/>
        <v>1.5166666666666666</v>
      </c>
      <c r="O706" s="18" t="s">
        <v>27</v>
      </c>
      <c r="Q706" s="4">
        <f>movies[[#This Row],[PROFIT]]/movies[[#This Row],[Budget ($)]]</f>
        <v>3.8034356599999999</v>
      </c>
    </row>
    <row r="707" spans="1:17" x14ac:dyDescent="0.3">
      <c r="A707" s="17">
        <v>706</v>
      </c>
      <c r="B707" s="5" t="s">
        <v>839</v>
      </c>
      <c r="C707" s="8">
        <v>2012</v>
      </c>
      <c r="D707" s="5" t="s">
        <v>635</v>
      </c>
      <c r="E707" s="6">
        <v>65000000</v>
      </c>
      <c r="F707" s="10">
        <v>21052227</v>
      </c>
      <c r="G707" s="13">
        <v>42345531</v>
      </c>
      <c r="H707" s="13">
        <v>197813724</v>
      </c>
      <c r="I707" s="13">
        <v>240159255</v>
      </c>
      <c r="J707" s="13">
        <f t="shared" ref="J707:J770" si="22">I707-E707</f>
        <v>175159255</v>
      </c>
      <c r="K707" s="16">
        <v>41164</v>
      </c>
      <c r="L707" s="5" t="s">
        <v>1242</v>
      </c>
      <c r="M707" s="5" t="s">
        <v>156</v>
      </c>
      <c r="N707" s="33">
        <f t="shared" ref="N707:N770" si="23">VALUE(LEFT(M707, FIND(" hr", M707)-1)) + VALUE(MID(M707, FIND(" hr", M707) + 4, FIND(" min", M707) - FIND(" hr", M707) - 4))/60</f>
        <v>1.5833333333333335</v>
      </c>
      <c r="O707" s="18" t="s">
        <v>79</v>
      </c>
      <c r="Q707" s="4">
        <f>movies[[#This Row],[PROFIT]]/movies[[#This Row],[Budget ($)]]</f>
        <v>2.6947577692307694</v>
      </c>
    </row>
    <row r="708" spans="1:17" x14ac:dyDescent="0.3">
      <c r="A708" s="17">
        <v>707</v>
      </c>
      <c r="B708" s="5" t="s">
        <v>840</v>
      </c>
      <c r="C708" s="8">
        <v>1990</v>
      </c>
      <c r="D708" s="5" t="s">
        <v>6</v>
      </c>
      <c r="E708" s="6">
        <v>70000000</v>
      </c>
      <c r="F708" s="10">
        <v>21744661</v>
      </c>
      <c r="G708" s="13">
        <v>117540947</v>
      </c>
      <c r="H708" s="13">
        <v>122490327</v>
      </c>
      <c r="I708" s="13">
        <v>240031274</v>
      </c>
      <c r="J708" s="13">
        <f t="shared" si="22"/>
        <v>170031274</v>
      </c>
      <c r="K708" s="16">
        <v>33060</v>
      </c>
      <c r="L708" s="5" t="s">
        <v>1286</v>
      </c>
      <c r="M708" s="5" t="s">
        <v>24</v>
      </c>
      <c r="N708" s="33">
        <f t="shared" si="23"/>
        <v>2.0666666666666669</v>
      </c>
      <c r="O708" s="18" t="s">
        <v>333</v>
      </c>
      <c r="Q708" s="4">
        <f>movies[[#This Row],[PROFIT]]/movies[[#This Row],[Budget ($)]]</f>
        <v>2.4290181999999998</v>
      </c>
    </row>
    <row r="709" spans="1:17" x14ac:dyDescent="0.3">
      <c r="A709" s="17">
        <v>708</v>
      </c>
      <c r="B709" s="5" t="s">
        <v>841</v>
      </c>
      <c r="C709" s="8">
        <v>1988</v>
      </c>
      <c r="D709" s="5" t="s">
        <v>15</v>
      </c>
      <c r="E709" s="6"/>
      <c r="F709" s="10">
        <v>24462976</v>
      </c>
      <c r="G709" s="13">
        <v>109306210</v>
      </c>
      <c r="H709" s="13">
        <v>130300000</v>
      </c>
      <c r="I709" s="13">
        <v>239606210</v>
      </c>
      <c r="J709" s="13"/>
      <c r="K709" s="16">
        <v>33060</v>
      </c>
      <c r="L709" s="5" t="s">
        <v>1286</v>
      </c>
      <c r="M709" s="5" t="s">
        <v>24</v>
      </c>
      <c r="N709" s="33">
        <f t="shared" si="23"/>
        <v>2.0666666666666669</v>
      </c>
      <c r="O709" s="18" t="s">
        <v>333</v>
      </c>
      <c r="Q709" s="4" t="e">
        <f>movies[[#This Row],[PROFIT]]/movies[[#This Row],[Budget ($)]]</f>
        <v>#DIV/0!</v>
      </c>
    </row>
    <row r="710" spans="1:17" x14ac:dyDescent="0.3">
      <c r="A710" s="17">
        <v>709</v>
      </c>
      <c r="B710" s="5" t="s">
        <v>842</v>
      </c>
      <c r="C710" s="8">
        <v>2022</v>
      </c>
      <c r="D710" s="5" t="s">
        <v>21</v>
      </c>
      <c r="E710" s="6"/>
      <c r="F710" s="10">
        <v>30030156</v>
      </c>
      <c r="G710" s="13">
        <v>103368602</v>
      </c>
      <c r="H710" s="13">
        <v>135900000</v>
      </c>
      <c r="I710" s="13">
        <v>239268602</v>
      </c>
      <c r="J710" s="13"/>
      <c r="K710" s="16">
        <v>33060</v>
      </c>
      <c r="L710" s="5" t="s">
        <v>1286</v>
      </c>
      <c r="M710" s="5" t="s">
        <v>24</v>
      </c>
      <c r="N710" s="33">
        <f t="shared" si="23"/>
        <v>2.0666666666666669</v>
      </c>
      <c r="O710" s="18" t="s">
        <v>333</v>
      </c>
      <c r="Q710" s="4" t="e">
        <f>movies[[#This Row],[PROFIT]]/movies[[#This Row],[Budget ($)]]</f>
        <v>#DIV/0!</v>
      </c>
    </row>
    <row r="711" spans="1:17" x14ac:dyDescent="0.3">
      <c r="A711" s="17">
        <v>710</v>
      </c>
      <c r="B711" s="5" t="s">
        <v>843</v>
      </c>
      <c r="C711" s="8">
        <v>2018</v>
      </c>
      <c r="D711" s="5" t="s">
        <v>36</v>
      </c>
      <c r="E711" s="6">
        <v>30000000</v>
      </c>
      <c r="F711" s="10">
        <v>26510140</v>
      </c>
      <c r="G711" s="13">
        <v>174837452</v>
      </c>
      <c r="H711" s="13">
        <v>64006277</v>
      </c>
      <c r="I711" s="13">
        <v>238843729</v>
      </c>
      <c r="J711" s="13">
        <f t="shared" si="22"/>
        <v>208843729</v>
      </c>
      <c r="K711" s="16">
        <v>43327</v>
      </c>
      <c r="L711" s="5" t="s">
        <v>1285</v>
      </c>
      <c r="M711" s="5" t="s">
        <v>353</v>
      </c>
      <c r="N711" s="33">
        <v>2</v>
      </c>
      <c r="O711" s="18" t="s">
        <v>8</v>
      </c>
      <c r="Q711" s="4">
        <f>movies[[#This Row],[PROFIT]]/movies[[#This Row],[Budget ($)]]</f>
        <v>6.9614576333333336</v>
      </c>
    </row>
    <row r="712" spans="1:17" x14ac:dyDescent="0.3">
      <c r="A712" s="17">
        <v>711</v>
      </c>
      <c r="B712" s="5" t="s">
        <v>844</v>
      </c>
      <c r="C712" s="8">
        <v>1997</v>
      </c>
      <c r="D712" s="5" t="s">
        <v>36</v>
      </c>
      <c r="E712" s="6">
        <v>125000000</v>
      </c>
      <c r="F712" s="10">
        <v>42872605</v>
      </c>
      <c r="G712" s="13">
        <v>107353792</v>
      </c>
      <c r="H712" s="13">
        <v>130881927</v>
      </c>
      <c r="I712" s="13">
        <v>238235719</v>
      </c>
      <c r="J712" s="13">
        <f t="shared" si="22"/>
        <v>113235719</v>
      </c>
      <c r="K712" s="16">
        <v>35601</v>
      </c>
      <c r="L712" s="5" t="s">
        <v>1174</v>
      </c>
      <c r="M712" s="5" t="s">
        <v>290</v>
      </c>
      <c r="N712" s="33">
        <f t="shared" si="23"/>
        <v>2.0833333333333335</v>
      </c>
      <c r="O712" s="18" t="s">
        <v>8</v>
      </c>
      <c r="Q712" s="4">
        <f>movies[[#This Row],[PROFIT]]/movies[[#This Row],[Budget ($)]]</f>
        <v>0.90588575199999999</v>
      </c>
    </row>
    <row r="713" spans="1:17" x14ac:dyDescent="0.3">
      <c r="A713" s="17">
        <v>712</v>
      </c>
      <c r="B713" s="5" t="s">
        <v>845</v>
      </c>
      <c r="C713" s="8">
        <v>2004</v>
      </c>
      <c r="D713" s="5" t="s">
        <v>10</v>
      </c>
      <c r="E713" s="6"/>
      <c r="F713" s="10">
        <v>427987</v>
      </c>
      <c r="G713" s="13">
        <v>6789268</v>
      </c>
      <c r="H713" s="13">
        <v>230746858</v>
      </c>
      <c r="I713" s="13">
        <v>237536126</v>
      </c>
      <c r="J713" s="13"/>
      <c r="K713" s="16">
        <v>35601</v>
      </c>
      <c r="L713" s="5" t="s">
        <v>1174</v>
      </c>
      <c r="M713" s="5" t="s">
        <v>290</v>
      </c>
      <c r="N713" s="33">
        <f t="shared" si="23"/>
        <v>2.0833333333333335</v>
      </c>
      <c r="O713" s="18" t="s">
        <v>8</v>
      </c>
      <c r="Q713" s="4" t="e">
        <f>movies[[#This Row],[PROFIT]]/movies[[#This Row],[Budget ($)]]</f>
        <v>#DIV/0!</v>
      </c>
    </row>
    <row r="714" spans="1:17" x14ac:dyDescent="0.3">
      <c r="A714" s="17">
        <v>713</v>
      </c>
      <c r="B714" s="5" t="s">
        <v>846</v>
      </c>
      <c r="C714" s="8">
        <v>2010</v>
      </c>
      <c r="D714" s="5" t="s">
        <v>6</v>
      </c>
      <c r="E714" s="6">
        <v>112000000</v>
      </c>
      <c r="F714" s="10">
        <v>6307691</v>
      </c>
      <c r="G714" s="13">
        <v>42779261</v>
      </c>
      <c r="H714" s="13">
        <v>194603463</v>
      </c>
      <c r="I714" s="13">
        <v>237382724</v>
      </c>
      <c r="J714" s="13">
        <f t="shared" si="22"/>
        <v>125382724</v>
      </c>
      <c r="K714" s="16">
        <v>40534</v>
      </c>
      <c r="L714" s="5" t="s">
        <v>1288</v>
      </c>
      <c r="M714" s="5" t="s">
        <v>326</v>
      </c>
      <c r="N714" s="33">
        <f t="shared" si="23"/>
        <v>1.4166666666666667</v>
      </c>
      <c r="O714" s="18" t="s">
        <v>27</v>
      </c>
      <c r="Q714" s="4">
        <f>movies[[#This Row],[PROFIT]]/movies[[#This Row],[Budget ($)]]</f>
        <v>1.1194886071428571</v>
      </c>
    </row>
    <row r="715" spans="1:17" x14ac:dyDescent="0.3">
      <c r="A715" s="17">
        <v>714</v>
      </c>
      <c r="B715" s="5" t="s">
        <v>847</v>
      </c>
      <c r="C715" s="8">
        <v>2000</v>
      </c>
      <c r="D715" s="5" t="s">
        <v>10</v>
      </c>
      <c r="E715" s="6">
        <v>90000000</v>
      </c>
      <c r="F715" s="10">
        <v>25336048</v>
      </c>
      <c r="G715" s="13">
        <v>101648571</v>
      </c>
      <c r="H715" s="13">
        <v>135553728</v>
      </c>
      <c r="I715" s="13">
        <v>237202299</v>
      </c>
      <c r="J715" s="13">
        <f t="shared" si="22"/>
        <v>147202299</v>
      </c>
      <c r="K715" s="16">
        <v>36686</v>
      </c>
      <c r="L715" s="5" t="s">
        <v>1175</v>
      </c>
      <c r="M715" s="5" t="s">
        <v>26</v>
      </c>
      <c r="N715" s="33">
        <f t="shared" si="23"/>
        <v>1.9666666666666668</v>
      </c>
      <c r="O715" s="18" t="s">
        <v>8</v>
      </c>
      <c r="Q715" s="4">
        <f>movies[[#This Row],[PROFIT]]/movies[[#This Row],[Budget ($)]]</f>
        <v>1.6355811</v>
      </c>
    </row>
    <row r="716" spans="1:17" x14ac:dyDescent="0.3">
      <c r="A716" s="17">
        <v>715</v>
      </c>
      <c r="B716" s="5" t="s">
        <v>848</v>
      </c>
      <c r="C716" s="8">
        <v>1977</v>
      </c>
      <c r="D716" s="5" t="s">
        <v>15</v>
      </c>
      <c r="E716" s="6"/>
      <c r="F716" s="10">
        <v>3878099</v>
      </c>
      <c r="G716" s="13">
        <v>94213184</v>
      </c>
      <c r="H716" s="13">
        <v>142900000</v>
      </c>
      <c r="I716" s="13">
        <v>237113184</v>
      </c>
      <c r="J716" s="13"/>
      <c r="K716" s="16">
        <v>36686</v>
      </c>
      <c r="L716" s="5" t="s">
        <v>1175</v>
      </c>
      <c r="M716" s="5" t="s">
        <v>26</v>
      </c>
      <c r="N716" s="33">
        <f t="shared" si="23"/>
        <v>1.9666666666666668</v>
      </c>
      <c r="O716" s="18" t="s">
        <v>8</v>
      </c>
      <c r="Q716" s="4" t="e">
        <f>movies[[#This Row],[PROFIT]]/movies[[#This Row],[Budget ($)]]</f>
        <v>#DIV/0!</v>
      </c>
    </row>
    <row r="717" spans="1:17" x14ac:dyDescent="0.3">
      <c r="A717" s="17">
        <v>716</v>
      </c>
      <c r="B717" s="5" t="s">
        <v>849</v>
      </c>
      <c r="C717" s="8">
        <v>2012</v>
      </c>
      <c r="D717" s="5" t="s">
        <v>359</v>
      </c>
      <c r="E717" s="6">
        <v>21000000</v>
      </c>
      <c r="F717" s="10">
        <v>443003</v>
      </c>
      <c r="G717" s="13">
        <v>132092958</v>
      </c>
      <c r="H717" s="13">
        <v>104319495</v>
      </c>
      <c r="I717" s="13">
        <v>236412453</v>
      </c>
      <c r="J717" s="13">
        <f t="shared" si="22"/>
        <v>215412453</v>
      </c>
      <c r="K717" s="16">
        <v>41229</v>
      </c>
      <c r="L717" s="5" t="s">
        <v>1285</v>
      </c>
      <c r="M717" s="5" t="s">
        <v>78</v>
      </c>
      <c r="N717" s="33">
        <f t="shared" si="23"/>
        <v>2.0333333333333332</v>
      </c>
      <c r="O717" s="18" t="s">
        <v>79</v>
      </c>
      <c r="Q717" s="4">
        <f>movies[[#This Row],[PROFIT]]/movies[[#This Row],[Budget ($)]]</f>
        <v>10.257735857142857</v>
      </c>
    </row>
    <row r="718" spans="1:17" x14ac:dyDescent="0.3">
      <c r="A718" s="17">
        <v>717</v>
      </c>
      <c r="B718" s="5" t="s">
        <v>850</v>
      </c>
      <c r="C718" s="8">
        <v>2003</v>
      </c>
      <c r="D718" s="5" t="s">
        <v>23</v>
      </c>
      <c r="E718" s="6">
        <v>76000000</v>
      </c>
      <c r="F718" s="10">
        <v>50472480</v>
      </c>
      <c r="G718" s="13">
        <v>127154901</v>
      </c>
      <c r="H718" s="13">
        <v>109195760</v>
      </c>
      <c r="I718" s="13">
        <v>236350661</v>
      </c>
      <c r="J718" s="13">
        <f t="shared" si="22"/>
        <v>160350661</v>
      </c>
      <c r="K718" s="16">
        <v>37777</v>
      </c>
      <c r="L718" s="5" t="s">
        <v>1175</v>
      </c>
      <c r="M718" s="5" t="s">
        <v>240</v>
      </c>
      <c r="N718" s="33">
        <f t="shared" si="23"/>
        <v>1.7833333333333332</v>
      </c>
      <c r="O718" s="18" t="s">
        <v>8</v>
      </c>
      <c r="Q718" s="4">
        <f>movies[[#This Row],[PROFIT]]/movies[[#This Row],[Budget ($)]]</f>
        <v>2.1098771184210525</v>
      </c>
    </row>
    <row r="719" spans="1:17" x14ac:dyDescent="0.3">
      <c r="A719" s="17">
        <v>718</v>
      </c>
      <c r="B719" s="5" t="s">
        <v>851</v>
      </c>
      <c r="C719" s="8">
        <v>2016</v>
      </c>
      <c r="D719" s="5" t="s">
        <v>6</v>
      </c>
      <c r="E719" s="6">
        <v>25000000</v>
      </c>
      <c r="F719" s="10">
        <v>515499</v>
      </c>
      <c r="G719" s="13">
        <v>169607287</v>
      </c>
      <c r="H719" s="13">
        <v>66349611</v>
      </c>
      <c r="I719" s="13">
        <v>235956898</v>
      </c>
      <c r="J719" s="13">
        <f t="shared" si="22"/>
        <v>210956898</v>
      </c>
      <c r="K719" s="16">
        <v>42729</v>
      </c>
      <c r="L719" s="5" t="s">
        <v>1257</v>
      </c>
      <c r="M719" s="5" t="s">
        <v>71</v>
      </c>
      <c r="N719" s="33">
        <f t="shared" si="23"/>
        <v>2.1166666666666667</v>
      </c>
      <c r="O719" s="18" t="s">
        <v>27</v>
      </c>
      <c r="Q719" s="4">
        <f>movies[[#This Row],[PROFIT]]/movies[[#This Row],[Budget ($)]]</f>
        <v>8.4382759200000006</v>
      </c>
    </row>
    <row r="720" spans="1:17" x14ac:dyDescent="0.3">
      <c r="A720" s="17">
        <v>719</v>
      </c>
      <c r="B720" s="5" t="s">
        <v>852</v>
      </c>
      <c r="C720" s="8">
        <v>2001</v>
      </c>
      <c r="D720" s="5" t="s">
        <v>36</v>
      </c>
      <c r="E720" s="6">
        <v>100000000</v>
      </c>
      <c r="F720" s="10">
        <v>29352630</v>
      </c>
      <c r="G720" s="13">
        <v>78616689</v>
      </c>
      <c r="H720" s="13">
        <v>157309863</v>
      </c>
      <c r="I720" s="13">
        <v>235926552</v>
      </c>
      <c r="J720" s="13">
        <f t="shared" si="22"/>
        <v>135926552</v>
      </c>
      <c r="K720" s="16">
        <v>37071</v>
      </c>
      <c r="L720" s="5" t="s">
        <v>1382</v>
      </c>
      <c r="M720" s="5" t="s">
        <v>152</v>
      </c>
      <c r="N720" s="33">
        <f t="shared" si="23"/>
        <v>2.4333333333333336</v>
      </c>
      <c r="O720" s="18" t="s">
        <v>8</v>
      </c>
      <c r="Q720" s="4">
        <f>movies[[#This Row],[PROFIT]]/movies[[#This Row],[Budget ($)]]</f>
        <v>1.3592655199999999</v>
      </c>
    </row>
    <row r="721" spans="1:17" x14ac:dyDescent="0.3">
      <c r="A721" s="17">
        <v>720</v>
      </c>
      <c r="B721" s="5" t="s">
        <v>853</v>
      </c>
      <c r="C721" s="8">
        <v>1989</v>
      </c>
      <c r="D721" s="5" t="s">
        <v>10</v>
      </c>
      <c r="E721" s="6"/>
      <c r="F721" s="10">
        <v>340456</v>
      </c>
      <c r="G721" s="13">
        <v>95860116</v>
      </c>
      <c r="H721" s="13">
        <v>140000000</v>
      </c>
      <c r="I721" s="13">
        <v>235860116</v>
      </c>
      <c r="J721" s="13"/>
      <c r="K721" s="16">
        <v>37071</v>
      </c>
      <c r="L721" s="5" t="s">
        <v>1382</v>
      </c>
      <c r="M721" s="5" t="s">
        <v>152</v>
      </c>
      <c r="N721" s="33">
        <f t="shared" si="23"/>
        <v>2.4333333333333336</v>
      </c>
      <c r="O721" s="18" t="s">
        <v>8</v>
      </c>
      <c r="Q721" s="4" t="e">
        <f>movies[[#This Row],[PROFIT]]/movies[[#This Row],[Budget ($)]]</f>
        <v>#DIV/0!</v>
      </c>
    </row>
    <row r="722" spans="1:17" x14ac:dyDescent="0.3">
      <c r="A722" s="17">
        <v>721</v>
      </c>
      <c r="B722" s="5" t="s">
        <v>854</v>
      </c>
      <c r="C722" s="8">
        <v>2015</v>
      </c>
      <c r="D722" s="5" t="s">
        <v>6</v>
      </c>
      <c r="E722" s="6">
        <v>65000000</v>
      </c>
      <c r="F722" s="10">
        <v>29085719</v>
      </c>
      <c r="G722" s="13">
        <v>110825712</v>
      </c>
      <c r="H722" s="13">
        <v>124840507</v>
      </c>
      <c r="I722" s="13">
        <v>235666219</v>
      </c>
      <c r="J722" s="13">
        <f t="shared" si="22"/>
        <v>170666219</v>
      </c>
      <c r="K722" s="16">
        <v>42145</v>
      </c>
      <c r="L722" s="5" t="s">
        <v>1207</v>
      </c>
      <c r="M722" s="5" t="s">
        <v>353</v>
      </c>
      <c r="N722" s="33">
        <v>2</v>
      </c>
      <c r="O722" s="18" t="s">
        <v>79</v>
      </c>
      <c r="Q722" s="4">
        <f>movies[[#This Row],[PROFIT]]/movies[[#This Row],[Budget ($)]]</f>
        <v>2.6256341384615385</v>
      </c>
    </row>
    <row r="723" spans="1:17" x14ac:dyDescent="0.3">
      <c r="A723" s="17">
        <v>722</v>
      </c>
      <c r="B723" s="5" t="s">
        <v>855</v>
      </c>
      <c r="C723" s="8">
        <v>1999</v>
      </c>
      <c r="D723" s="5" t="s">
        <v>23</v>
      </c>
      <c r="E723" s="6">
        <v>11000000</v>
      </c>
      <c r="F723" s="10">
        <v>18709680</v>
      </c>
      <c r="G723" s="13">
        <v>102561004</v>
      </c>
      <c r="H723" s="13">
        <v>132922000</v>
      </c>
      <c r="I723" s="13">
        <v>235483004</v>
      </c>
      <c r="J723" s="13">
        <f t="shared" si="22"/>
        <v>224483004</v>
      </c>
      <c r="K723" s="16">
        <v>36350</v>
      </c>
      <c r="L723" s="5" t="s">
        <v>1230</v>
      </c>
      <c r="M723" s="5" t="s">
        <v>156</v>
      </c>
      <c r="N723" s="33">
        <f t="shared" si="23"/>
        <v>1.5833333333333335</v>
      </c>
      <c r="O723" s="18" t="s">
        <v>79</v>
      </c>
      <c r="Q723" s="4">
        <f>movies[[#This Row],[PROFIT]]/movies[[#This Row],[Budget ($)]]</f>
        <v>20.40754581818182</v>
      </c>
    </row>
    <row r="724" spans="1:17" x14ac:dyDescent="0.3">
      <c r="A724" s="17">
        <v>723</v>
      </c>
      <c r="B724" s="5" t="s">
        <v>856</v>
      </c>
      <c r="C724" s="8">
        <v>2012</v>
      </c>
      <c r="D724" s="5" t="s">
        <v>23</v>
      </c>
      <c r="E724" s="6">
        <v>50000000</v>
      </c>
      <c r="F724" s="10">
        <v>21514080</v>
      </c>
      <c r="G724" s="13">
        <v>57011521</v>
      </c>
      <c r="H724" s="13">
        <v>177978063</v>
      </c>
      <c r="I724" s="13">
        <v>234989584</v>
      </c>
      <c r="J724" s="13">
        <f t="shared" si="22"/>
        <v>184989584</v>
      </c>
      <c r="K724" s="16">
        <v>41003</v>
      </c>
      <c r="L724" s="5" t="s">
        <v>1230</v>
      </c>
      <c r="M724" s="5" t="s">
        <v>320</v>
      </c>
      <c r="N724" s="33">
        <f t="shared" si="23"/>
        <v>1.8833333333333333</v>
      </c>
      <c r="O724" s="18" t="s">
        <v>79</v>
      </c>
      <c r="Q724" s="4">
        <f>movies[[#This Row],[PROFIT]]/movies[[#This Row],[Budget ($)]]</f>
        <v>3.6997916800000001</v>
      </c>
    </row>
    <row r="725" spans="1:17" x14ac:dyDescent="0.3">
      <c r="A725" s="17">
        <v>724</v>
      </c>
      <c r="B725" s="5" t="s">
        <v>857</v>
      </c>
      <c r="C725" s="8">
        <v>1999</v>
      </c>
      <c r="D725" s="5" t="s">
        <v>21</v>
      </c>
      <c r="E725" s="6">
        <v>34200000</v>
      </c>
      <c r="F725" s="10">
        <v>41536370</v>
      </c>
      <c r="G725" s="13">
        <v>163479795</v>
      </c>
      <c r="H725" s="13">
        <v>71322100</v>
      </c>
      <c r="I725" s="13">
        <v>234801895</v>
      </c>
      <c r="J725" s="13">
        <f t="shared" si="22"/>
        <v>200601895</v>
      </c>
      <c r="K725" s="16">
        <v>36336</v>
      </c>
      <c r="L725" s="5" t="s">
        <v>1277</v>
      </c>
      <c r="M725" s="5" t="s">
        <v>123</v>
      </c>
      <c r="N725" s="33">
        <f t="shared" si="23"/>
        <v>1.55</v>
      </c>
      <c r="O725" s="18" t="s">
        <v>8</v>
      </c>
      <c r="Q725" s="4">
        <f>movies[[#This Row],[PROFIT]]/movies[[#This Row],[Budget ($)]]</f>
        <v>5.8655524853801166</v>
      </c>
    </row>
    <row r="726" spans="1:17" x14ac:dyDescent="0.3">
      <c r="A726" s="17">
        <v>725</v>
      </c>
      <c r="B726" s="5" t="s">
        <v>858</v>
      </c>
      <c r="C726" s="8">
        <v>2015</v>
      </c>
      <c r="D726" s="5" t="s">
        <v>6</v>
      </c>
      <c r="E726" s="6"/>
      <c r="F726" s="10">
        <v>14287159</v>
      </c>
      <c r="G726" s="13">
        <v>85886987</v>
      </c>
      <c r="H726" s="13">
        <v>148911649</v>
      </c>
      <c r="I726" s="13">
        <v>234798636</v>
      </c>
      <c r="J726" s="13"/>
      <c r="K726" s="16">
        <v>36336</v>
      </c>
      <c r="L726" s="5" t="s">
        <v>1277</v>
      </c>
      <c r="M726" s="5" t="s">
        <v>123</v>
      </c>
      <c r="N726" s="33">
        <f t="shared" si="23"/>
        <v>1.55</v>
      </c>
      <c r="O726" s="18" t="s">
        <v>8</v>
      </c>
      <c r="Q726" s="4" t="e">
        <f>movies[[#This Row],[PROFIT]]/movies[[#This Row],[Budget ($)]]</f>
        <v>#DIV/0!</v>
      </c>
    </row>
    <row r="727" spans="1:17" x14ac:dyDescent="0.3">
      <c r="A727" s="17">
        <v>726</v>
      </c>
      <c r="B727" s="5" t="s">
        <v>859</v>
      </c>
      <c r="C727" s="8">
        <v>2014</v>
      </c>
      <c r="D727" s="5" t="s">
        <v>359</v>
      </c>
      <c r="E727" s="6"/>
      <c r="F727" s="10">
        <v>479352</v>
      </c>
      <c r="G727" s="13">
        <v>91125683</v>
      </c>
      <c r="H727" s="13">
        <v>142430025</v>
      </c>
      <c r="I727" s="13">
        <v>233555708</v>
      </c>
      <c r="J727" s="13"/>
      <c r="K727" s="16">
        <v>36336</v>
      </c>
      <c r="L727" s="5" t="s">
        <v>1277</v>
      </c>
      <c r="M727" s="5" t="s">
        <v>123</v>
      </c>
      <c r="N727" s="33">
        <f t="shared" si="23"/>
        <v>1.55</v>
      </c>
      <c r="O727" s="18" t="s">
        <v>8</v>
      </c>
      <c r="Q727" s="4" t="e">
        <f>movies[[#This Row],[PROFIT]]/movies[[#This Row],[Budget ($)]]</f>
        <v>#DIV/0!</v>
      </c>
    </row>
    <row r="728" spans="1:17" x14ac:dyDescent="0.3">
      <c r="A728" s="17">
        <v>727</v>
      </c>
      <c r="B728" s="5" t="s">
        <v>860</v>
      </c>
      <c r="C728" s="8">
        <v>2021</v>
      </c>
      <c r="D728" s="5" t="s">
        <v>10</v>
      </c>
      <c r="E728" s="6"/>
      <c r="F728" s="10">
        <v>21496997</v>
      </c>
      <c r="G728" s="13">
        <v>86103234</v>
      </c>
      <c r="H728" s="13">
        <v>147400000</v>
      </c>
      <c r="I728" s="13">
        <v>233503234</v>
      </c>
      <c r="J728" s="13"/>
      <c r="K728" s="16">
        <v>36336</v>
      </c>
      <c r="L728" s="5" t="s">
        <v>1277</v>
      </c>
      <c r="M728" s="5" t="s">
        <v>123</v>
      </c>
      <c r="N728" s="33">
        <f t="shared" si="23"/>
        <v>1.55</v>
      </c>
      <c r="O728" s="18" t="s">
        <v>8</v>
      </c>
      <c r="Q728" s="4" t="e">
        <f>movies[[#This Row],[PROFIT]]/movies[[#This Row],[Budget ($)]]</f>
        <v>#DIV/0!</v>
      </c>
    </row>
    <row r="729" spans="1:17" x14ac:dyDescent="0.3">
      <c r="A729" s="17">
        <v>728</v>
      </c>
      <c r="B729" s="5" t="s">
        <v>861</v>
      </c>
      <c r="C729" s="8">
        <v>2008</v>
      </c>
      <c r="D729" s="5" t="s">
        <v>6</v>
      </c>
      <c r="E729" s="6">
        <v>80000000</v>
      </c>
      <c r="F729" s="10">
        <v>30480153</v>
      </c>
      <c r="G729" s="13">
        <v>79366978</v>
      </c>
      <c r="H729" s="13">
        <v>153726881</v>
      </c>
      <c r="I729" s="13">
        <v>233093859</v>
      </c>
      <c r="J729" s="13">
        <f t="shared" si="22"/>
        <v>153093859</v>
      </c>
      <c r="K729" s="16">
        <v>39792</v>
      </c>
      <c r="L729" s="5" t="s">
        <v>1383</v>
      </c>
      <c r="M729" s="5" t="s">
        <v>329</v>
      </c>
      <c r="N729" s="33">
        <f t="shared" si="23"/>
        <v>1.7333333333333334</v>
      </c>
      <c r="O729" s="18" t="s">
        <v>8</v>
      </c>
      <c r="Q729" s="4">
        <f>movies[[#This Row],[PROFIT]]/movies[[#This Row],[Budget ($)]]</f>
        <v>1.9136732375000001</v>
      </c>
    </row>
    <row r="730" spans="1:17" x14ac:dyDescent="0.3">
      <c r="A730" s="17">
        <v>729</v>
      </c>
      <c r="B730" s="5" t="s">
        <v>862</v>
      </c>
      <c r="C730" s="8">
        <v>2003</v>
      </c>
      <c r="D730" s="5" t="s">
        <v>23</v>
      </c>
      <c r="E730" s="6">
        <v>55000000</v>
      </c>
      <c r="F730" s="10">
        <v>33369440</v>
      </c>
      <c r="G730" s="13">
        <v>104565114</v>
      </c>
      <c r="H730" s="13">
        <v>128157821</v>
      </c>
      <c r="I730" s="13">
        <v>232722935</v>
      </c>
      <c r="J730" s="13">
        <f t="shared" si="22"/>
        <v>177722935</v>
      </c>
      <c r="K730" s="16">
        <v>37834</v>
      </c>
      <c r="L730" s="5" t="s">
        <v>1230</v>
      </c>
      <c r="M730" s="5" t="s">
        <v>209</v>
      </c>
      <c r="N730" s="33">
        <f t="shared" si="23"/>
        <v>1.6</v>
      </c>
      <c r="O730" s="18" t="s">
        <v>79</v>
      </c>
      <c r="Q730" s="4">
        <f>movies[[#This Row],[PROFIT]]/movies[[#This Row],[Budget ($)]]</f>
        <v>3.2313260909090911</v>
      </c>
    </row>
    <row r="731" spans="1:17" x14ac:dyDescent="0.3">
      <c r="A731" s="17">
        <v>730</v>
      </c>
      <c r="B731" s="5" t="s">
        <v>863</v>
      </c>
      <c r="C731" s="8">
        <v>2011</v>
      </c>
      <c r="D731" s="5" t="s">
        <v>21</v>
      </c>
      <c r="E731" s="6">
        <v>90000000</v>
      </c>
      <c r="F731" s="10">
        <v>12768604</v>
      </c>
      <c r="G731" s="13">
        <v>102515793</v>
      </c>
      <c r="H731" s="13">
        <v>130101637</v>
      </c>
      <c r="I731" s="13">
        <v>232617430</v>
      </c>
      <c r="J731" s="13">
        <f t="shared" si="22"/>
        <v>142617430</v>
      </c>
      <c r="K731" s="16">
        <v>40898</v>
      </c>
      <c r="L731" s="5" t="s">
        <v>1329</v>
      </c>
      <c r="M731" s="5" t="s">
        <v>182</v>
      </c>
      <c r="N731" s="33">
        <f t="shared" si="23"/>
        <v>2.6333333333333333</v>
      </c>
      <c r="O731" s="18" t="s">
        <v>79</v>
      </c>
      <c r="Q731" s="4">
        <f>movies[[#This Row],[PROFIT]]/movies[[#This Row],[Budget ($)]]</f>
        <v>1.5846381111111112</v>
      </c>
    </row>
    <row r="732" spans="1:17" x14ac:dyDescent="0.3">
      <c r="A732" s="17">
        <v>731</v>
      </c>
      <c r="B732" s="5" t="s">
        <v>864</v>
      </c>
      <c r="C732" s="8">
        <v>2007</v>
      </c>
      <c r="D732" s="5" t="s">
        <v>494</v>
      </c>
      <c r="E732" s="6">
        <v>7500000</v>
      </c>
      <c r="F732" s="10">
        <v>413869</v>
      </c>
      <c r="G732" s="13">
        <v>143495265</v>
      </c>
      <c r="H732" s="13">
        <v>88877416</v>
      </c>
      <c r="I732" s="13">
        <v>232372681</v>
      </c>
      <c r="J732" s="13">
        <f t="shared" si="22"/>
        <v>224872681</v>
      </c>
      <c r="K732" s="16">
        <v>39421</v>
      </c>
      <c r="L732" s="5" t="s">
        <v>1277</v>
      </c>
      <c r="M732" s="5" t="s">
        <v>209</v>
      </c>
      <c r="N732" s="33">
        <f t="shared" si="23"/>
        <v>1.6</v>
      </c>
      <c r="O732" s="18" t="s">
        <v>8</v>
      </c>
      <c r="Q732" s="4">
        <f>movies[[#This Row],[PROFIT]]/movies[[#This Row],[Budget ($)]]</f>
        <v>29.983024133333334</v>
      </c>
    </row>
    <row r="733" spans="1:17" x14ac:dyDescent="0.3">
      <c r="A733" s="17">
        <v>732</v>
      </c>
      <c r="B733" s="5" t="s">
        <v>865</v>
      </c>
      <c r="C733" s="8">
        <v>2012</v>
      </c>
      <c r="D733" s="5" t="s">
        <v>36</v>
      </c>
      <c r="E733" s="6">
        <v>44500000</v>
      </c>
      <c r="F733" s="10">
        <v>19458109</v>
      </c>
      <c r="G733" s="13">
        <v>136025503</v>
      </c>
      <c r="H733" s="13">
        <v>96300000</v>
      </c>
      <c r="I733" s="13">
        <v>232325503</v>
      </c>
      <c r="J733" s="13">
        <f t="shared" si="22"/>
        <v>187825503</v>
      </c>
      <c r="K733" s="16">
        <v>41193</v>
      </c>
      <c r="L733" s="5" t="s">
        <v>1384</v>
      </c>
      <c r="M733" s="5" t="s">
        <v>353</v>
      </c>
      <c r="N733" s="33">
        <v>2</v>
      </c>
      <c r="O733" s="18" t="s">
        <v>79</v>
      </c>
      <c r="Q733" s="4">
        <f>movies[[#This Row],[PROFIT]]/movies[[#This Row],[Budget ($)]]</f>
        <v>4.2207978202247194</v>
      </c>
    </row>
    <row r="734" spans="1:17" x14ac:dyDescent="0.3">
      <c r="A734" s="17">
        <v>733</v>
      </c>
      <c r="B734" s="5" t="s">
        <v>866</v>
      </c>
      <c r="C734" s="8">
        <v>2007</v>
      </c>
      <c r="D734" s="5" t="s">
        <v>23</v>
      </c>
      <c r="E734" s="6"/>
      <c r="F734" s="10">
        <v>9889780</v>
      </c>
      <c r="G734" s="13">
        <v>33302167</v>
      </c>
      <c r="H734" s="13">
        <v>198923741</v>
      </c>
      <c r="I734" s="13">
        <v>232225908</v>
      </c>
      <c r="J734" s="13"/>
      <c r="K734" s="16">
        <v>41193</v>
      </c>
      <c r="L734" s="5" t="s">
        <v>1384</v>
      </c>
      <c r="M734" s="5" t="s">
        <v>353</v>
      </c>
      <c r="N734" s="33">
        <v>2</v>
      </c>
      <c r="O734" s="18" t="s">
        <v>79</v>
      </c>
      <c r="Q734" s="4" t="e">
        <f>movies[[#This Row],[PROFIT]]/movies[[#This Row],[Budget ($)]]</f>
        <v>#DIV/0!</v>
      </c>
    </row>
    <row r="735" spans="1:17" x14ac:dyDescent="0.3">
      <c r="A735" s="17">
        <v>734</v>
      </c>
      <c r="B735" s="5" t="s">
        <v>867</v>
      </c>
      <c r="C735" s="8">
        <v>1996</v>
      </c>
      <c r="D735" s="5" t="s">
        <v>587</v>
      </c>
      <c r="E735" s="6">
        <v>27000000</v>
      </c>
      <c r="F735" s="10">
        <v>278439</v>
      </c>
      <c r="G735" s="13">
        <v>78676425</v>
      </c>
      <c r="H735" s="13">
        <v>153300000</v>
      </c>
      <c r="I735" s="13">
        <v>231976425</v>
      </c>
      <c r="J735" s="13">
        <f t="shared" si="22"/>
        <v>204976425</v>
      </c>
      <c r="K735" s="16">
        <v>35384</v>
      </c>
      <c r="L735" s="5" t="s">
        <v>1385</v>
      </c>
      <c r="M735" s="5" t="s">
        <v>7</v>
      </c>
      <c r="N735" s="33">
        <f t="shared" si="23"/>
        <v>2.7</v>
      </c>
      <c r="O735" s="18" t="s">
        <v>79</v>
      </c>
      <c r="Q735" s="4">
        <f>movies[[#This Row],[PROFIT]]/movies[[#This Row],[Budget ($)]]</f>
        <v>7.5917194444444442</v>
      </c>
    </row>
    <row r="736" spans="1:17" x14ac:dyDescent="0.3">
      <c r="A736" s="17">
        <v>735</v>
      </c>
      <c r="B736" s="5" t="s">
        <v>868</v>
      </c>
      <c r="C736" s="8">
        <v>1992</v>
      </c>
      <c r="D736" s="5" t="s">
        <v>10</v>
      </c>
      <c r="E736" s="6"/>
      <c r="F736" s="10">
        <v>11894587</v>
      </c>
      <c r="G736" s="13">
        <v>139605150</v>
      </c>
      <c r="H736" s="13">
        <v>92000000</v>
      </c>
      <c r="I736" s="13">
        <v>231605150</v>
      </c>
      <c r="J736" s="13"/>
      <c r="K736" s="16">
        <v>35384</v>
      </c>
      <c r="L736" s="5" t="s">
        <v>1385</v>
      </c>
      <c r="M736" s="5" t="s">
        <v>7</v>
      </c>
      <c r="N736" s="33">
        <f t="shared" si="23"/>
        <v>2.7</v>
      </c>
      <c r="O736" s="18" t="s">
        <v>79</v>
      </c>
      <c r="Q736" s="4" t="e">
        <f>movies[[#This Row],[PROFIT]]/movies[[#This Row],[Budget ($)]]</f>
        <v>#DIV/0!</v>
      </c>
    </row>
    <row r="737" spans="1:17" x14ac:dyDescent="0.3">
      <c r="A737" s="17">
        <v>736</v>
      </c>
      <c r="B737" s="5" t="s">
        <v>869</v>
      </c>
      <c r="C737" s="8">
        <v>2019</v>
      </c>
      <c r="D737" s="5" t="s">
        <v>36</v>
      </c>
      <c r="E737" s="6">
        <v>30000000</v>
      </c>
      <c r="F737" s="10">
        <v>20269723</v>
      </c>
      <c r="G737" s="13">
        <v>74152591</v>
      </c>
      <c r="H737" s="13">
        <v>157100000</v>
      </c>
      <c r="I737" s="13">
        <v>231252591</v>
      </c>
      <c r="J737" s="13">
        <f t="shared" si="22"/>
        <v>201252591</v>
      </c>
      <c r="K737" s="16">
        <v>43639</v>
      </c>
      <c r="L737" s="5" t="s">
        <v>1307</v>
      </c>
      <c r="M737" s="5" t="s">
        <v>108</v>
      </c>
      <c r="N737" s="33">
        <f t="shared" si="23"/>
        <v>1.7666666666666666</v>
      </c>
      <c r="O737" s="18" t="s">
        <v>79</v>
      </c>
      <c r="Q737" s="4">
        <f>movies[[#This Row],[PROFIT]]/movies[[#This Row],[Budget ($)]]</f>
        <v>6.7084197000000003</v>
      </c>
    </row>
    <row r="738" spans="1:17" x14ac:dyDescent="0.3">
      <c r="A738" s="17">
        <v>737</v>
      </c>
      <c r="B738" s="5" t="s">
        <v>870</v>
      </c>
      <c r="C738" s="8">
        <v>2005</v>
      </c>
      <c r="D738" s="5" t="s">
        <v>36</v>
      </c>
      <c r="E738" s="6">
        <v>100000000</v>
      </c>
      <c r="F738" s="10">
        <v>29769098</v>
      </c>
      <c r="G738" s="13">
        <v>75976178</v>
      </c>
      <c r="H738" s="13">
        <v>154908550</v>
      </c>
      <c r="I738" s="13">
        <v>230884728</v>
      </c>
      <c r="J738" s="13">
        <f t="shared" si="22"/>
        <v>130884728</v>
      </c>
      <c r="K738" s="16">
        <v>38391</v>
      </c>
      <c r="L738" s="5" t="s">
        <v>1386</v>
      </c>
      <c r="M738" s="5" t="s">
        <v>167</v>
      </c>
      <c r="N738" s="33">
        <f t="shared" si="23"/>
        <v>2.0166666666666666</v>
      </c>
      <c r="O738" s="18" t="s">
        <v>79</v>
      </c>
      <c r="Q738" s="4">
        <f>movies[[#This Row],[PROFIT]]/movies[[#This Row],[Budget ($)]]</f>
        <v>1.3088472799999999</v>
      </c>
    </row>
    <row r="739" spans="1:17" x14ac:dyDescent="0.3">
      <c r="A739" s="17">
        <v>738</v>
      </c>
      <c r="B739" s="5" t="s">
        <v>871</v>
      </c>
      <c r="C739" s="8">
        <v>2008</v>
      </c>
      <c r="D739" s="5" t="s">
        <v>36</v>
      </c>
      <c r="E739" s="6">
        <v>80000000</v>
      </c>
      <c r="F739" s="10">
        <v>38683480</v>
      </c>
      <c r="G739" s="13">
        <v>130319208</v>
      </c>
      <c r="H739" s="13">
        <v>100366245</v>
      </c>
      <c r="I739" s="13">
        <v>230685453</v>
      </c>
      <c r="J739" s="13">
        <f t="shared" si="22"/>
        <v>150685453</v>
      </c>
      <c r="K739" s="16">
        <v>39618</v>
      </c>
      <c r="L739" s="5" t="s">
        <v>1387</v>
      </c>
      <c r="M739" s="5" t="s">
        <v>390</v>
      </c>
      <c r="N739" s="33">
        <f t="shared" si="23"/>
        <v>1.8333333333333335</v>
      </c>
      <c r="O739" s="18" t="s">
        <v>8</v>
      </c>
      <c r="Q739" s="4">
        <f>movies[[#This Row],[PROFIT]]/movies[[#This Row],[Budget ($)]]</f>
        <v>1.8835681625</v>
      </c>
    </row>
    <row r="740" spans="1:17" x14ac:dyDescent="0.3">
      <c r="A740" s="17">
        <v>739</v>
      </c>
      <c r="B740" s="5" t="s">
        <v>872</v>
      </c>
      <c r="C740" s="8">
        <v>1996</v>
      </c>
      <c r="D740" s="5" t="s">
        <v>36</v>
      </c>
      <c r="E740" s="6"/>
      <c r="F740" s="10">
        <v>27528529</v>
      </c>
      <c r="G740" s="13">
        <v>90594962</v>
      </c>
      <c r="H740" s="13">
        <v>140000000</v>
      </c>
      <c r="I740" s="13">
        <v>230594962</v>
      </c>
      <c r="J740" s="13"/>
      <c r="K740" s="16">
        <v>39618</v>
      </c>
      <c r="L740" s="5" t="s">
        <v>1387</v>
      </c>
      <c r="M740" s="5" t="s">
        <v>390</v>
      </c>
      <c r="N740" s="33">
        <f t="shared" si="23"/>
        <v>1.8333333333333335</v>
      </c>
      <c r="O740" s="18" t="s">
        <v>8</v>
      </c>
      <c r="Q740" s="4" t="e">
        <f>movies[[#This Row],[PROFIT]]/movies[[#This Row],[Budget ($)]]</f>
        <v>#DIV/0!</v>
      </c>
    </row>
    <row r="741" spans="1:17" x14ac:dyDescent="0.3">
      <c r="A741" s="17">
        <v>740</v>
      </c>
      <c r="B741" s="5" t="s">
        <v>873</v>
      </c>
      <c r="C741" s="8">
        <v>1997</v>
      </c>
      <c r="D741" s="5" t="s">
        <v>587</v>
      </c>
      <c r="E741" s="6"/>
      <c r="F741" s="10">
        <v>118920</v>
      </c>
      <c r="G741" s="13">
        <v>57563264</v>
      </c>
      <c r="H741" s="13">
        <v>172535749</v>
      </c>
      <c r="I741" s="13">
        <v>230099013</v>
      </c>
      <c r="J741" s="13"/>
      <c r="K741" s="16">
        <v>39618</v>
      </c>
      <c r="L741" s="5" t="s">
        <v>1387</v>
      </c>
      <c r="M741" s="5" t="s">
        <v>390</v>
      </c>
      <c r="N741" s="33">
        <f t="shared" si="23"/>
        <v>1.8333333333333335</v>
      </c>
      <c r="O741" s="18" t="s">
        <v>8</v>
      </c>
      <c r="Q741" s="4" t="e">
        <f>movies[[#This Row],[PROFIT]]/movies[[#This Row],[Budget ($)]]</f>
        <v>#DIV/0!</v>
      </c>
    </row>
    <row r="742" spans="1:17" x14ac:dyDescent="0.3">
      <c r="A742" s="17">
        <v>741</v>
      </c>
      <c r="B742" s="5" t="s">
        <v>874</v>
      </c>
      <c r="C742" s="8">
        <v>2013</v>
      </c>
      <c r="D742" s="5" t="s">
        <v>6</v>
      </c>
      <c r="E742" s="6">
        <v>43000000</v>
      </c>
      <c r="F742" s="10">
        <v>39115043</v>
      </c>
      <c r="G742" s="13">
        <v>159582188</v>
      </c>
      <c r="H742" s="13">
        <v>70348583</v>
      </c>
      <c r="I742" s="13">
        <v>229930771</v>
      </c>
      <c r="J742" s="13">
        <f t="shared" si="22"/>
        <v>186930771</v>
      </c>
      <c r="K742" s="16">
        <v>41452</v>
      </c>
      <c r="L742" s="5" t="s">
        <v>1325</v>
      </c>
      <c r="M742" s="5" t="s">
        <v>216</v>
      </c>
      <c r="N742" s="33">
        <f t="shared" si="23"/>
        <v>1.95</v>
      </c>
      <c r="O742" s="18" t="s">
        <v>79</v>
      </c>
      <c r="Q742" s="4">
        <f>movies[[#This Row],[PROFIT]]/movies[[#This Row],[Budget ($)]]</f>
        <v>4.3472272325581391</v>
      </c>
    </row>
    <row r="743" spans="1:17" x14ac:dyDescent="0.3">
      <c r="A743" s="17">
        <v>742</v>
      </c>
      <c r="B743" s="5" t="s">
        <v>681</v>
      </c>
      <c r="C743" s="8">
        <v>2016</v>
      </c>
      <c r="D743" s="5" t="s">
        <v>21</v>
      </c>
      <c r="E743" s="6">
        <v>144000000</v>
      </c>
      <c r="F743" s="10">
        <v>46018755</v>
      </c>
      <c r="G743" s="13">
        <v>128350574</v>
      </c>
      <c r="H743" s="13">
        <v>100796935</v>
      </c>
      <c r="I743" s="13">
        <v>229147509</v>
      </c>
      <c r="J743" s="13">
        <f t="shared" si="22"/>
        <v>85147509</v>
      </c>
      <c r="K743" s="16">
        <v>42562</v>
      </c>
      <c r="L743" s="5" t="s">
        <v>1344</v>
      </c>
      <c r="M743" s="5" t="s">
        <v>216</v>
      </c>
      <c r="N743" s="33">
        <f t="shared" si="23"/>
        <v>1.95</v>
      </c>
      <c r="O743" s="18" t="s">
        <v>8</v>
      </c>
      <c r="Q743" s="4">
        <f>movies[[#This Row],[PROFIT]]/movies[[#This Row],[Budget ($)]]</f>
        <v>0.59130214583333329</v>
      </c>
    </row>
    <row r="744" spans="1:17" x14ac:dyDescent="0.3">
      <c r="A744" s="17">
        <v>743</v>
      </c>
      <c r="B744" s="5" t="s">
        <v>875</v>
      </c>
      <c r="C744" s="8">
        <v>2007</v>
      </c>
      <c r="D744" s="5" t="s">
        <v>21</v>
      </c>
      <c r="E744" s="6">
        <v>110000000</v>
      </c>
      <c r="F744" s="10">
        <v>45388836</v>
      </c>
      <c r="G744" s="13">
        <v>115802596</v>
      </c>
      <c r="H744" s="13">
        <v>112935797</v>
      </c>
      <c r="I744" s="13">
        <v>228738393</v>
      </c>
      <c r="J744" s="13">
        <f t="shared" si="22"/>
        <v>118738393</v>
      </c>
      <c r="K744" s="16">
        <v>39127</v>
      </c>
      <c r="L744" s="5" t="s">
        <v>1388</v>
      </c>
      <c r="M744" s="5" t="s">
        <v>390</v>
      </c>
      <c r="N744" s="33">
        <f t="shared" si="23"/>
        <v>1.8333333333333335</v>
      </c>
      <c r="O744" s="18" t="s">
        <v>8</v>
      </c>
      <c r="Q744" s="4">
        <f>movies[[#This Row],[PROFIT]]/movies[[#This Row],[Budget ($)]]</f>
        <v>1.0794399363636364</v>
      </c>
    </row>
    <row r="745" spans="1:17" x14ac:dyDescent="0.3">
      <c r="A745" s="17">
        <v>744</v>
      </c>
      <c r="B745" s="5" t="s">
        <v>876</v>
      </c>
      <c r="C745" s="8">
        <v>2015</v>
      </c>
      <c r="D745" s="5" t="s">
        <v>644</v>
      </c>
      <c r="E745" s="6"/>
      <c r="F745" s="10">
        <v>363949</v>
      </c>
      <c r="G745" s="13">
        <v>1293626</v>
      </c>
      <c r="H745" s="13">
        <v>226829302</v>
      </c>
      <c r="I745" s="13">
        <v>228122928</v>
      </c>
      <c r="J745" s="13"/>
      <c r="K745" s="16">
        <v>39127</v>
      </c>
      <c r="L745" s="5" t="s">
        <v>1388</v>
      </c>
      <c r="M745" s="5" t="s">
        <v>390</v>
      </c>
      <c r="N745" s="33">
        <f t="shared" si="23"/>
        <v>1.8333333333333335</v>
      </c>
      <c r="O745" s="18" t="s">
        <v>8</v>
      </c>
      <c r="Q745" s="4" t="e">
        <f>movies[[#This Row],[PROFIT]]/movies[[#This Row],[Budget ($)]]</f>
        <v>#DIV/0!</v>
      </c>
    </row>
    <row r="746" spans="1:17" x14ac:dyDescent="0.3">
      <c r="A746" s="17">
        <v>745</v>
      </c>
      <c r="B746" s="5" t="s">
        <v>877</v>
      </c>
      <c r="C746" s="8">
        <v>2017</v>
      </c>
      <c r="D746" s="5" t="s">
        <v>36</v>
      </c>
      <c r="E746" s="6"/>
      <c r="F746" s="10">
        <v>11001961</v>
      </c>
      <c r="G746" s="13">
        <v>40907738</v>
      </c>
      <c r="H746" s="13">
        <v>187087054</v>
      </c>
      <c r="I746" s="13">
        <v>227994792</v>
      </c>
      <c r="J746" s="13"/>
      <c r="K746" s="16">
        <v>39127</v>
      </c>
      <c r="L746" s="5" t="s">
        <v>1388</v>
      </c>
      <c r="M746" s="5" t="s">
        <v>390</v>
      </c>
      <c r="N746" s="33">
        <f t="shared" si="23"/>
        <v>1.8333333333333335</v>
      </c>
      <c r="O746" s="18" t="s">
        <v>8</v>
      </c>
      <c r="Q746" s="4" t="e">
        <f>movies[[#This Row],[PROFIT]]/movies[[#This Row],[Budget ($)]]</f>
        <v>#DIV/0!</v>
      </c>
    </row>
    <row r="747" spans="1:17" x14ac:dyDescent="0.3">
      <c r="A747" s="17">
        <v>746</v>
      </c>
      <c r="B747" s="5" t="s">
        <v>878</v>
      </c>
      <c r="C747" s="8">
        <v>1993</v>
      </c>
      <c r="D747" s="5" t="s">
        <v>336</v>
      </c>
      <c r="E747" s="6">
        <v>21000000</v>
      </c>
      <c r="F747" s="10">
        <v>17253733</v>
      </c>
      <c r="G747" s="13">
        <v>126808165</v>
      </c>
      <c r="H747" s="13">
        <v>101119000</v>
      </c>
      <c r="I747" s="13">
        <v>227927165</v>
      </c>
      <c r="J747" s="13">
        <f t="shared" si="22"/>
        <v>206927165</v>
      </c>
      <c r="K747" s="16">
        <v>34145</v>
      </c>
      <c r="L747" s="5" t="s">
        <v>1285</v>
      </c>
      <c r="M747" s="5" t="s">
        <v>311</v>
      </c>
      <c r="N747" s="33">
        <f t="shared" si="23"/>
        <v>1.75</v>
      </c>
      <c r="O747" s="18" t="s">
        <v>27</v>
      </c>
      <c r="Q747" s="4">
        <f>movies[[#This Row],[PROFIT]]/movies[[#This Row],[Budget ($)]]</f>
        <v>9.8536745238095236</v>
      </c>
    </row>
    <row r="748" spans="1:17" x14ac:dyDescent="0.3">
      <c r="A748" s="17">
        <v>747</v>
      </c>
      <c r="B748" s="5" t="s">
        <v>879</v>
      </c>
      <c r="C748" s="8">
        <v>1989</v>
      </c>
      <c r="D748" s="5" t="s">
        <v>36</v>
      </c>
      <c r="E748" s="6"/>
      <c r="F748" s="10">
        <v>20388800</v>
      </c>
      <c r="G748" s="13">
        <v>147253986</v>
      </c>
      <c r="H748" s="13">
        <v>80600000</v>
      </c>
      <c r="I748" s="13">
        <v>227853986</v>
      </c>
      <c r="J748" s="13"/>
      <c r="K748" s="16">
        <v>34145</v>
      </c>
      <c r="L748" s="5" t="s">
        <v>1285</v>
      </c>
      <c r="M748" s="5" t="s">
        <v>311</v>
      </c>
      <c r="N748" s="33">
        <f t="shared" si="23"/>
        <v>1.75</v>
      </c>
      <c r="O748" s="18" t="s">
        <v>27</v>
      </c>
      <c r="Q748" s="4" t="e">
        <f>movies[[#This Row],[PROFIT]]/movies[[#This Row],[Budget ($)]]</f>
        <v>#DIV/0!</v>
      </c>
    </row>
    <row r="749" spans="1:17" x14ac:dyDescent="0.3">
      <c r="A749" s="17">
        <v>748</v>
      </c>
      <c r="B749" s="5" t="s">
        <v>880</v>
      </c>
      <c r="C749" s="8">
        <v>2011</v>
      </c>
      <c r="D749" s="5" t="s">
        <v>21</v>
      </c>
      <c r="E749" s="6">
        <v>120000000</v>
      </c>
      <c r="F749" s="10">
        <v>33526876</v>
      </c>
      <c r="G749" s="13">
        <v>98780042</v>
      </c>
      <c r="H749" s="13">
        <v>129037206</v>
      </c>
      <c r="I749" s="13">
        <v>227817248</v>
      </c>
      <c r="J749" s="13">
        <f t="shared" si="22"/>
        <v>107817248</v>
      </c>
      <c r="K749" s="16">
        <v>40555</v>
      </c>
      <c r="L749" s="5" t="s">
        <v>1325</v>
      </c>
      <c r="M749" s="5" t="s">
        <v>102</v>
      </c>
      <c r="N749" s="33">
        <f t="shared" si="23"/>
        <v>1.9833333333333334</v>
      </c>
      <c r="O749" s="18" t="s">
        <v>8</v>
      </c>
      <c r="Q749" s="4">
        <f>movies[[#This Row],[PROFIT]]/movies[[#This Row],[Budget ($)]]</f>
        <v>0.89847706666666671</v>
      </c>
    </row>
    <row r="750" spans="1:17" x14ac:dyDescent="0.3">
      <c r="A750" s="17">
        <v>749</v>
      </c>
      <c r="B750" s="5" t="s">
        <v>881</v>
      </c>
      <c r="C750" s="8">
        <v>1985</v>
      </c>
      <c r="D750" s="5" t="s">
        <v>23</v>
      </c>
      <c r="E750" s="6"/>
      <c r="F750" s="10">
        <v>3637290</v>
      </c>
      <c r="G750" s="13">
        <v>87071205</v>
      </c>
      <c r="H750" s="13">
        <v>140443000</v>
      </c>
      <c r="I750" s="13">
        <v>227514205</v>
      </c>
      <c r="J750" s="13"/>
      <c r="K750" s="16">
        <v>40555</v>
      </c>
      <c r="L750" s="5" t="s">
        <v>1325</v>
      </c>
      <c r="M750" s="5" t="s">
        <v>102</v>
      </c>
      <c r="N750" s="33">
        <f t="shared" si="23"/>
        <v>1.9833333333333334</v>
      </c>
      <c r="O750" s="18" t="s">
        <v>8</v>
      </c>
      <c r="Q750" s="4" t="e">
        <f>movies[[#This Row],[PROFIT]]/movies[[#This Row],[Budget ($)]]</f>
        <v>#DIV/0!</v>
      </c>
    </row>
    <row r="751" spans="1:17" x14ac:dyDescent="0.3">
      <c r="A751" s="17">
        <v>750</v>
      </c>
      <c r="B751" s="5" t="s">
        <v>882</v>
      </c>
      <c r="C751" s="8">
        <v>2003</v>
      </c>
      <c r="D751" s="5" t="s">
        <v>61</v>
      </c>
      <c r="E751" s="6">
        <v>33000000</v>
      </c>
      <c r="F751" s="10">
        <v>32100000</v>
      </c>
      <c r="G751" s="13">
        <v>178053220</v>
      </c>
      <c r="H751" s="13">
        <v>49302936</v>
      </c>
      <c r="I751" s="13">
        <v>227356156</v>
      </c>
      <c r="J751" s="13">
        <f t="shared" si="22"/>
        <v>194356156</v>
      </c>
      <c r="K751" s="16">
        <v>37932</v>
      </c>
      <c r="L751" s="5" t="s">
        <v>1389</v>
      </c>
      <c r="M751" s="5" t="s">
        <v>197</v>
      </c>
      <c r="N751" s="33">
        <f t="shared" si="23"/>
        <v>1.6166666666666667</v>
      </c>
      <c r="O751" s="18" t="s">
        <v>27</v>
      </c>
      <c r="Q751" s="4">
        <f>movies[[#This Row],[PROFIT]]/movies[[#This Row],[Budget ($)]]</f>
        <v>5.8895804848484845</v>
      </c>
    </row>
    <row r="752" spans="1:17" x14ac:dyDescent="0.3">
      <c r="A752" s="17">
        <v>751</v>
      </c>
      <c r="B752" s="5" t="s">
        <v>883</v>
      </c>
      <c r="C752" s="8">
        <v>2017</v>
      </c>
      <c r="D752" s="5" t="s">
        <v>644</v>
      </c>
      <c r="E752" s="6"/>
      <c r="F752" s="10">
        <v>338604</v>
      </c>
      <c r="G752" s="13">
        <v>1891956</v>
      </c>
      <c r="H752" s="13">
        <v>225199334</v>
      </c>
      <c r="I752" s="13">
        <v>227091290</v>
      </c>
      <c r="J752" s="13"/>
      <c r="K752" s="16">
        <v>37932</v>
      </c>
      <c r="L752" s="5" t="s">
        <v>1389</v>
      </c>
      <c r="M752" s="5" t="s">
        <v>197</v>
      </c>
      <c r="N752" s="33">
        <f t="shared" si="23"/>
        <v>1.6166666666666667</v>
      </c>
      <c r="O752" s="18" t="s">
        <v>27</v>
      </c>
      <c r="Q752" s="4" t="e">
        <f>movies[[#This Row],[PROFIT]]/movies[[#This Row],[Budget ($)]]</f>
        <v>#DIV/0!</v>
      </c>
    </row>
    <row r="753" spans="1:17" x14ac:dyDescent="0.3">
      <c r="A753" s="17">
        <v>752</v>
      </c>
      <c r="B753" s="5" t="s">
        <v>884</v>
      </c>
      <c r="C753" s="8">
        <v>2017</v>
      </c>
      <c r="D753" s="5" t="s">
        <v>336</v>
      </c>
      <c r="E753" s="6">
        <v>34000000</v>
      </c>
      <c r="F753" s="10">
        <v>20553320</v>
      </c>
      <c r="G753" s="13">
        <v>107825862</v>
      </c>
      <c r="H753" s="13">
        <v>119119225</v>
      </c>
      <c r="I753" s="13">
        <v>226945087</v>
      </c>
      <c r="J753" s="13">
        <f t="shared" si="22"/>
        <v>192945087</v>
      </c>
      <c r="K753" s="16">
        <v>42914</v>
      </c>
      <c r="L753" s="5" t="s">
        <v>1390</v>
      </c>
      <c r="M753" s="5" t="s">
        <v>320</v>
      </c>
      <c r="N753" s="33">
        <f t="shared" si="23"/>
        <v>1.8833333333333333</v>
      </c>
      <c r="O753" s="18" t="s">
        <v>79</v>
      </c>
      <c r="Q753" s="4">
        <f>movies[[#This Row],[PROFIT]]/movies[[#This Row],[Budget ($)]]</f>
        <v>5.6748554999999996</v>
      </c>
    </row>
    <row r="754" spans="1:17" x14ac:dyDescent="0.3">
      <c r="A754" s="17">
        <v>753</v>
      </c>
      <c r="B754" s="5" t="s">
        <v>885</v>
      </c>
      <c r="C754" s="8">
        <v>2011</v>
      </c>
      <c r="D754" s="5" t="s">
        <v>886</v>
      </c>
      <c r="E754" s="6">
        <v>75000000</v>
      </c>
      <c r="F754" s="10">
        <v>32206425</v>
      </c>
      <c r="G754" s="13">
        <v>83504017</v>
      </c>
      <c r="H754" s="13">
        <v>143400000</v>
      </c>
      <c r="I754" s="13">
        <v>226904017</v>
      </c>
      <c r="J754" s="13">
        <f t="shared" si="22"/>
        <v>151904017</v>
      </c>
      <c r="K754" s="16">
        <v>40857</v>
      </c>
      <c r="L754" s="5" t="s">
        <v>1391</v>
      </c>
      <c r="M754" s="5" t="s">
        <v>390</v>
      </c>
      <c r="N754" s="33">
        <f t="shared" si="23"/>
        <v>1.8333333333333335</v>
      </c>
      <c r="O754" s="18" t="s">
        <v>79</v>
      </c>
      <c r="Q754" s="4">
        <f>movies[[#This Row],[PROFIT]]/movies[[#This Row],[Budget ($)]]</f>
        <v>2.0253868933333332</v>
      </c>
    </row>
    <row r="755" spans="1:17" x14ac:dyDescent="0.3">
      <c r="A755" s="17">
        <v>754</v>
      </c>
      <c r="B755" s="5" t="s">
        <v>887</v>
      </c>
      <c r="C755" s="8">
        <v>2008</v>
      </c>
      <c r="D755" s="5" t="s">
        <v>6</v>
      </c>
      <c r="E755" s="6">
        <v>25000000</v>
      </c>
      <c r="F755" s="10">
        <v>24717037</v>
      </c>
      <c r="G755" s="13">
        <v>145000989</v>
      </c>
      <c r="H755" s="13">
        <v>81836771</v>
      </c>
      <c r="I755" s="13">
        <v>226837760</v>
      </c>
      <c r="J755" s="13">
        <f t="shared" si="22"/>
        <v>201837760</v>
      </c>
      <c r="K755" s="16">
        <v>39505</v>
      </c>
      <c r="L755" s="5" t="s">
        <v>1175</v>
      </c>
      <c r="M755" s="5" t="s">
        <v>244</v>
      </c>
      <c r="N755" s="33">
        <f t="shared" si="23"/>
        <v>1.5</v>
      </c>
      <c r="O755" s="18" t="s">
        <v>8</v>
      </c>
      <c r="Q755" s="4">
        <f>movies[[#This Row],[PROFIT]]/movies[[#This Row],[Budget ($)]]</f>
        <v>8.0735104</v>
      </c>
    </row>
    <row r="756" spans="1:17" x14ac:dyDescent="0.3">
      <c r="A756" s="17">
        <v>755</v>
      </c>
      <c r="B756" s="5" t="s">
        <v>888</v>
      </c>
      <c r="C756" s="8">
        <v>2010</v>
      </c>
      <c r="D756" s="5" t="s">
        <v>6</v>
      </c>
      <c r="E756" s="6">
        <v>95000000</v>
      </c>
      <c r="F756" s="10">
        <v>31236067</v>
      </c>
      <c r="G756" s="13">
        <v>88768303</v>
      </c>
      <c r="H756" s="13">
        <v>137728906</v>
      </c>
      <c r="I756" s="13">
        <v>226497209</v>
      </c>
      <c r="J756" s="13">
        <f t="shared" si="22"/>
        <v>131497209</v>
      </c>
      <c r="K756" s="16">
        <v>40219</v>
      </c>
      <c r="L756" s="5" t="s">
        <v>1190</v>
      </c>
      <c r="M756" s="5" t="s">
        <v>26</v>
      </c>
      <c r="N756" s="33">
        <f t="shared" si="23"/>
        <v>1.9666666666666668</v>
      </c>
      <c r="O756" s="18" t="s">
        <v>27</v>
      </c>
      <c r="Q756" s="4">
        <f>movies[[#This Row],[PROFIT]]/movies[[#This Row],[Budget ($)]]</f>
        <v>1.3841811473684211</v>
      </c>
    </row>
    <row r="757" spans="1:17" x14ac:dyDescent="0.3">
      <c r="A757" s="17">
        <v>756</v>
      </c>
      <c r="B757" s="5" t="s">
        <v>889</v>
      </c>
      <c r="C757" s="8">
        <v>2022</v>
      </c>
      <c r="D757" s="5" t="s">
        <v>10</v>
      </c>
      <c r="E757" s="6"/>
      <c r="F757" s="10">
        <v>50577961</v>
      </c>
      <c r="G757" s="13">
        <v>118307188</v>
      </c>
      <c r="H757" s="13">
        <v>108118232</v>
      </c>
      <c r="I757" s="13">
        <v>226425420</v>
      </c>
      <c r="J757" s="13"/>
      <c r="K757" s="16">
        <v>40219</v>
      </c>
      <c r="L757" s="5" t="s">
        <v>1190</v>
      </c>
      <c r="M757" s="5" t="s">
        <v>26</v>
      </c>
      <c r="N757" s="33">
        <f t="shared" si="23"/>
        <v>1.9666666666666668</v>
      </c>
      <c r="O757" s="18" t="s">
        <v>27</v>
      </c>
      <c r="Q757" s="4" t="e">
        <f>movies[[#This Row],[PROFIT]]/movies[[#This Row],[Budget ($)]]</f>
        <v>#DIV/0!</v>
      </c>
    </row>
    <row r="758" spans="1:17" x14ac:dyDescent="0.3">
      <c r="A758" s="17">
        <v>757</v>
      </c>
      <c r="B758" s="5" t="s">
        <v>890</v>
      </c>
      <c r="C758" s="8">
        <v>2013</v>
      </c>
      <c r="D758" s="5" t="s">
        <v>15</v>
      </c>
      <c r="E758" s="6">
        <v>50000000</v>
      </c>
      <c r="F758" s="10">
        <v>19690956</v>
      </c>
      <c r="G758" s="13">
        <v>55703475</v>
      </c>
      <c r="H758" s="13">
        <v>170646274</v>
      </c>
      <c r="I758" s="13">
        <v>226349749</v>
      </c>
      <c r="J758" s="13">
        <f t="shared" si="22"/>
        <v>176349749</v>
      </c>
      <c r="K758" s="16">
        <v>41291</v>
      </c>
      <c r="L758" s="5" t="s">
        <v>1392</v>
      </c>
      <c r="M758" s="5" t="s">
        <v>106</v>
      </c>
      <c r="N758" s="33">
        <f t="shared" si="23"/>
        <v>1.4666666666666668</v>
      </c>
      <c r="O758" s="18" t="s">
        <v>79</v>
      </c>
      <c r="Q758" s="4">
        <f>movies[[#This Row],[PROFIT]]/movies[[#This Row],[Budget ($)]]</f>
        <v>3.52699498</v>
      </c>
    </row>
    <row r="759" spans="1:17" x14ac:dyDescent="0.3">
      <c r="A759" s="17">
        <v>758</v>
      </c>
      <c r="B759" s="5" t="s">
        <v>891</v>
      </c>
      <c r="C759" s="8">
        <v>2017</v>
      </c>
      <c r="D759" s="5" t="s">
        <v>892</v>
      </c>
      <c r="E759" s="6">
        <v>177200000</v>
      </c>
      <c r="F759" s="10">
        <v>17007624</v>
      </c>
      <c r="G759" s="13">
        <v>41189488</v>
      </c>
      <c r="H759" s="13">
        <v>184783852</v>
      </c>
      <c r="I759" s="13">
        <v>225973340</v>
      </c>
      <c r="J759" s="13">
        <f t="shared" si="22"/>
        <v>48773340</v>
      </c>
      <c r="K759" s="16">
        <v>42936</v>
      </c>
      <c r="L759" s="5" t="s">
        <v>1169</v>
      </c>
      <c r="M759" s="5" t="s">
        <v>52</v>
      </c>
      <c r="N759" s="33">
        <f t="shared" si="23"/>
        <v>2.2666666666666666</v>
      </c>
      <c r="O759" s="18" t="s">
        <v>8</v>
      </c>
      <c r="Q759" s="4">
        <f>movies[[#This Row],[PROFIT]]/movies[[#This Row],[Budget ($)]]</f>
        <v>0.27524458239277655</v>
      </c>
    </row>
    <row r="760" spans="1:17" x14ac:dyDescent="0.3">
      <c r="A760" s="17">
        <v>759</v>
      </c>
      <c r="B760" s="5" t="s">
        <v>893</v>
      </c>
      <c r="C760" s="8">
        <v>1997</v>
      </c>
      <c r="D760" s="5" t="s">
        <v>587</v>
      </c>
      <c r="E760" s="6"/>
      <c r="F760" s="10">
        <v>272912</v>
      </c>
      <c r="G760" s="13">
        <v>138433435</v>
      </c>
      <c r="H760" s="13">
        <v>87500000</v>
      </c>
      <c r="I760" s="13">
        <v>225933435</v>
      </c>
      <c r="J760" s="13"/>
      <c r="K760" s="16">
        <v>42936</v>
      </c>
      <c r="L760" s="5" t="s">
        <v>1169</v>
      </c>
      <c r="M760" s="5" t="s">
        <v>52</v>
      </c>
      <c r="N760" s="33">
        <f t="shared" si="23"/>
        <v>2.2666666666666666</v>
      </c>
      <c r="O760" s="18" t="s">
        <v>8</v>
      </c>
      <c r="Q760" s="4" t="e">
        <f>movies[[#This Row],[PROFIT]]/movies[[#This Row],[Budget ($)]]</f>
        <v>#DIV/0!</v>
      </c>
    </row>
    <row r="761" spans="1:17" x14ac:dyDescent="0.3">
      <c r="A761" s="17">
        <v>760</v>
      </c>
      <c r="B761" s="5" t="s">
        <v>894</v>
      </c>
      <c r="C761" s="8">
        <v>2019</v>
      </c>
      <c r="D761" s="5" t="s">
        <v>211</v>
      </c>
      <c r="E761" s="6"/>
      <c r="F761" s="10">
        <v>989536</v>
      </c>
      <c r="G761" s="13">
        <v>1921657</v>
      </c>
      <c r="H761" s="13">
        <v>223997141</v>
      </c>
      <c r="I761" s="13">
        <v>225918798</v>
      </c>
      <c r="J761" s="13"/>
      <c r="K761" s="16">
        <v>42936</v>
      </c>
      <c r="L761" s="5" t="s">
        <v>1169</v>
      </c>
      <c r="M761" s="5" t="s">
        <v>52</v>
      </c>
      <c r="N761" s="33">
        <f t="shared" si="23"/>
        <v>2.2666666666666666</v>
      </c>
      <c r="O761" s="18" t="s">
        <v>8</v>
      </c>
      <c r="Q761" s="4" t="e">
        <f>movies[[#This Row],[PROFIT]]/movies[[#This Row],[Budget ($)]]</f>
        <v>#DIV/0!</v>
      </c>
    </row>
    <row r="762" spans="1:17" x14ac:dyDescent="0.3">
      <c r="A762" s="17">
        <v>761</v>
      </c>
      <c r="B762" s="5" t="s">
        <v>895</v>
      </c>
      <c r="C762" s="8">
        <v>2019</v>
      </c>
      <c r="D762" s="5" t="s">
        <v>6</v>
      </c>
      <c r="E762" s="6">
        <v>97600000</v>
      </c>
      <c r="F762" s="10">
        <v>31474958</v>
      </c>
      <c r="G762" s="13">
        <v>117624357</v>
      </c>
      <c r="H762" s="13">
        <v>107883853</v>
      </c>
      <c r="I762" s="13">
        <v>225508210</v>
      </c>
      <c r="J762" s="13">
        <f t="shared" si="22"/>
        <v>127908210</v>
      </c>
      <c r="K762" s="16">
        <v>43782</v>
      </c>
      <c r="L762" s="5" t="s">
        <v>1393</v>
      </c>
      <c r="M762" s="5" t="s">
        <v>43</v>
      </c>
      <c r="N762" s="33">
        <f t="shared" si="23"/>
        <v>2.5333333333333332</v>
      </c>
      <c r="O762" s="18" t="s">
        <v>8</v>
      </c>
      <c r="Q762" s="4">
        <f>movies[[#This Row],[PROFIT]]/movies[[#This Row],[Budget ($)]]</f>
        <v>1.3105349385245901</v>
      </c>
    </row>
    <row r="763" spans="1:17" x14ac:dyDescent="0.3">
      <c r="A763" s="17">
        <v>762</v>
      </c>
      <c r="B763" s="5" t="s">
        <v>896</v>
      </c>
      <c r="C763" s="8">
        <v>2008</v>
      </c>
      <c r="D763" s="5" t="s">
        <v>6</v>
      </c>
      <c r="E763" s="6">
        <v>85000000</v>
      </c>
      <c r="F763" s="10">
        <v>27354808</v>
      </c>
      <c r="G763" s="13">
        <v>80172128</v>
      </c>
      <c r="H763" s="13">
        <v>144959985</v>
      </c>
      <c r="I763" s="13">
        <v>225132113</v>
      </c>
      <c r="J763" s="13">
        <f t="shared" si="22"/>
        <v>140132113</v>
      </c>
      <c r="K763" s="16">
        <v>39491</v>
      </c>
      <c r="L763" s="5" t="s">
        <v>1183</v>
      </c>
      <c r="M763" s="5" t="s">
        <v>106</v>
      </c>
      <c r="N763" s="33">
        <f t="shared" si="23"/>
        <v>1.4666666666666668</v>
      </c>
      <c r="O763" s="18" t="s">
        <v>8</v>
      </c>
      <c r="Q763" s="4">
        <f>movies[[#This Row],[PROFIT]]/movies[[#This Row],[Budget ($)]]</f>
        <v>1.6486130941176471</v>
      </c>
    </row>
    <row r="764" spans="1:17" x14ac:dyDescent="0.3">
      <c r="A764" s="17">
        <v>763</v>
      </c>
      <c r="B764" s="5" t="s">
        <v>897</v>
      </c>
      <c r="C764" s="8">
        <v>2010</v>
      </c>
      <c r="D764" s="5" t="s">
        <v>21</v>
      </c>
      <c r="E764" s="6">
        <v>40000000</v>
      </c>
      <c r="F764" s="10">
        <v>22445653</v>
      </c>
      <c r="G764" s="13">
        <v>96962694</v>
      </c>
      <c r="H764" s="13">
        <v>127957681</v>
      </c>
      <c r="I764" s="13">
        <v>224920375</v>
      </c>
      <c r="J764" s="13">
        <f t="shared" si="22"/>
        <v>184920375</v>
      </c>
      <c r="K764" s="16">
        <v>40452</v>
      </c>
      <c r="L764" s="5" t="s">
        <v>1335</v>
      </c>
      <c r="M764" s="5" t="s">
        <v>353</v>
      </c>
      <c r="N764" s="33">
        <v>2</v>
      </c>
      <c r="O764" s="18" t="s">
        <v>8</v>
      </c>
      <c r="Q764" s="4">
        <f>movies[[#This Row],[PROFIT]]/movies[[#This Row],[Budget ($)]]</f>
        <v>4.6230093749999996</v>
      </c>
    </row>
    <row r="765" spans="1:17" x14ac:dyDescent="0.3">
      <c r="A765" s="17">
        <v>764</v>
      </c>
      <c r="B765" s="5" t="s">
        <v>898</v>
      </c>
      <c r="C765" s="8">
        <v>2000</v>
      </c>
      <c r="D765" s="5" t="s">
        <v>122</v>
      </c>
      <c r="E765" s="6">
        <v>45000000</v>
      </c>
      <c r="F765" s="10">
        <v>17506162</v>
      </c>
      <c r="G765" s="13">
        <v>106834564</v>
      </c>
      <c r="H765" s="13">
        <v>118040396</v>
      </c>
      <c r="I765" s="13">
        <v>224874960</v>
      </c>
      <c r="J765" s="13">
        <f t="shared" si="22"/>
        <v>179874960</v>
      </c>
      <c r="K765" s="16">
        <v>36700</v>
      </c>
      <c r="L765" s="5" t="s">
        <v>1211</v>
      </c>
      <c r="M765" s="5" t="s">
        <v>427</v>
      </c>
      <c r="N765" s="33">
        <f t="shared" si="23"/>
        <v>1.4</v>
      </c>
      <c r="O765" s="18" t="s">
        <v>333</v>
      </c>
      <c r="Q765" s="4">
        <f>movies[[#This Row],[PROFIT]]/movies[[#This Row],[Budget ($)]]</f>
        <v>3.9972213333333335</v>
      </c>
    </row>
    <row r="766" spans="1:17" x14ac:dyDescent="0.3">
      <c r="A766" s="17">
        <v>765</v>
      </c>
      <c r="B766" s="5" t="s">
        <v>899</v>
      </c>
      <c r="C766" s="8">
        <v>1997</v>
      </c>
      <c r="D766" s="5" t="s">
        <v>10</v>
      </c>
      <c r="E766" s="6">
        <v>75000000</v>
      </c>
      <c r="F766" s="10">
        <v>24131738</v>
      </c>
      <c r="G766" s="13">
        <v>101117573</v>
      </c>
      <c r="H766" s="13">
        <v>122894661</v>
      </c>
      <c r="I766" s="13">
        <v>224012234</v>
      </c>
      <c r="J766" s="13">
        <f t="shared" si="22"/>
        <v>149012234</v>
      </c>
      <c r="K766" s="16">
        <v>35587</v>
      </c>
      <c r="L766" s="5" t="s">
        <v>1175</v>
      </c>
      <c r="M766" s="5" t="s">
        <v>161</v>
      </c>
      <c r="N766" s="33">
        <f t="shared" si="23"/>
        <v>1.9166666666666665</v>
      </c>
      <c r="O766" s="18" t="s">
        <v>79</v>
      </c>
      <c r="Q766" s="4">
        <f>movies[[#This Row],[PROFIT]]/movies[[#This Row],[Budget ($)]]</f>
        <v>1.9868297866666667</v>
      </c>
    </row>
    <row r="767" spans="1:17" x14ac:dyDescent="0.3">
      <c r="A767" s="17">
        <v>766</v>
      </c>
      <c r="B767" s="5" t="s">
        <v>900</v>
      </c>
      <c r="C767" s="8">
        <v>1994</v>
      </c>
      <c r="D767" s="5" t="s">
        <v>36</v>
      </c>
      <c r="E767" s="6">
        <v>60000000</v>
      </c>
      <c r="F767" s="10">
        <v>36389705</v>
      </c>
      <c r="G767" s="13">
        <v>105264608</v>
      </c>
      <c r="H767" s="13">
        <v>118400000</v>
      </c>
      <c r="I767" s="13">
        <v>223664608</v>
      </c>
      <c r="J767" s="13">
        <f t="shared" si="22"/>
        <v>163664608</v>
      </c>
      <c r="K767" s="16">
        <v>34649</v>
      </c>
      <c r="L767" s="5" t="s">
        <v>1262</v>
      </c>
      <c r="M767" s="5" t="s">
        <v>66</v>
      </c>
      <c r="N767" s="33">
        <f t="shared" si="23"/>
        <v>2.0499999999999998</v>
      </c>
      <c r="O767" s="18" t="s">
        <v>79</v>
      </c>
      <c r="Q767" s="4">
        <f>movies[[#This Row],[PROFIT]]/movies[[#This Row],[Budget ($)]]</f>
        <v>2.7277434666666664</v>
      </c>
    </row>
    <row r="768" spans="1:17" x14ac:dyDescent="0.3">
      <c r="A768" s="17">
        <v>767</v>
      </c>
      <c r="B768" s="5" t="s">
        <v>901</v>
      </c>
      <c r="C768" s="8">
        <v>2005</v>
      </c>
      <c r="D768" s="5" t="s">
        <v>10</v>
      </c>
      <c r="E768" s="6"/>
      <c r="F768" s="10">
        <v>24629938</v>
      </c>
      <c r="G768" s="13">
        <v>89707299</v>
      </c>
      <c r="H768" s="13">
        <v>133680000</v>
      </c>
      <c r="I768" s="13">
        <v>223387299</v>
      </c>
      <c r="J768" s="13"/>
      <c r="K768" s="16">
        <v>34649</v>
      </c>
      <c r="L768" s="5" t="s">
        <v>1262</v>
      </c>
      <c r="M768" s="5" t="s">
        <v>66</v>
      </c>
      <c r="N768" s="33">
        <f t="shared" si="23"/>
        <v>2.0499999999999998</v>
      </c>
      <c r="O768" s="18" t="s">
        <v>79</v>
      </c>
      <c r="Q768" s="4" t="e">
        <f>movies[[#This Row],[PROFIT]]/movies[[#This Row],[Budget ($)]]</f>
        <v>#DIV/0!</v>
      </c>
    </row>
    <row r="769" spans="1:17" x14ac:dyDescent="0.3">
      <c r="A769" s="17">
        <v>768</v>
      </c>
      <c r="B769" s="5" t="s">
        <v>902</v>
      </c>
      <c r="C769" s="8">
        <v>2008</v>
      </c>
      <c r="D769" s="5" t="s">
        <v>36</v>
      </c>
      <c r="E769" s="6">
        <v>70000000</v>
      </c>
      <c r="F769" s="10">
        <v>18262471</v>
      </c>
      <c r="G769" s="13">
        <v>97690976</v>
      </c>
      <c r="H769" s="13">
        <v>125550661</v>
      </c>
      <c r="I769" s="13">
        <v>223241637</v>
      </c>
      <c r="J769" s="13">
        <f t="shared" si="22"/>
        <v>153241637</v>
      </c>
      <c r="K769" s="16">
        <v>39800</v>
      </c>
      <c r="L769" s="5" t="s">
        <v>1248</v>
      </c>
      <c r="M769" s="5" t="s">
        <v>329</v>
      </c>
      <c r="N769" s="33">
        <f t="shared" si="23"/>
        <v>1.7333333333333334</v>
      </c>
      <c r="O769" s="18" t="s">
        <v>8</v>
      </c>
      <c r="Q769" s="4">
        <f>movies[[#This Row],[PROFIT]]/movies[[#This Row],[Budget ($)]]</f>
        <v>2.189166242857143</v>
      </c>
    </row>
    <row r="770" spans="1:17" x14ac:dyDescent="0.3">
      <c r="A770" s="17">
        <v>769</v>
      </c>
      <c r="B770" s="5" t="s">
        <v>903</v>
      </c>
      <c r="C770" s="8">
        <v>2014</v>
      </c>
      <c r="D770" s="5" t="s">
        <v>23</v>
      </c>
      <c r="E770" s="6">
        <v>50000000</v>
      </c>
      <c r="F770" s="10">
        <v>28875635</v>
      </c>
      <c r="G770" s="13">
        <v>92168600</v>
      </c>
      <c r="H770" s="13">
        <v>130641000</v>
      </c>
      <c r="I770" s="13">
        <v>222809600</v>
      </c>
      <c r="J770" s="13">
        <f t="shared" si="22"/>
        <v>172809600</v>
      </c>
      <c r="K770" s="16">
        <v>41689</v>
      </c>
      <c r="L770" s="5" t="s">
        <v>1255</v>
      </c>
      <c r="M770" s="5" t="s">
        <v>108</v>
      </c>
      <c r="N770" s="33">
        <f t="shared" si="23"/>
        <v>1.7666666666666666</v>
      </c>
      <c r="O770" s="18" t="s">
        <v>8</v>
      </c>
      <c r="Q770" s="4">
        <f>movies[[#This Row],[PROFIT]]/movies[[#This Row],[Budget ($)]]</f>
        <v>3.4561920000000002</v>
      </c>
    </row>
    <row r="771" spans="1:17" x14ac:dyDescent="0.3">
      <c r="A771" s="17">
        <v>770</v>
      </c>
      <c r="B771" s="5" t="s">
        <v>904</v>
      </c>
      <c r="C771" s="8">
        <v>1989</v>
      </c>
      <c r="D771" s="5" t="s">
        <v>10</v>
      </c>
      <c r="E771" s="6"/>
      <c r="F771" s="10">
        <v>14262961</v>
      </c>
      <c r="G771" s="13">
        <v>130724172</v>
      </c>
      <c r="H771" s="13">
        <v>92000000</v>
      </c>
      <c r="I771" s="13">
        <v>222724172</v>
      </c>
      <c r="J771" s="13"/>
      <c r="K771" s="16">
        <v>41689</v>
      </c>
      <c r="L771" s="5" t="s">
        <v>1255</v>
      </c>
      <c r="M771" s="5" t="s">
        <v>108</v>
      </c>
      <c r="N771" s="33">
        <f t="shared" ref="N771:N834" si="24">VALUE(LEFT(M771, FIND(" hr", M771)-1)) + VALUE(MID(M771, FIND(" hr", M771) + 4, FIND(" min", M771) - FIND(" hr", M771) - 4))/60</f>
        <v>1.7666666666666666</v>
      </c>
      <c r="O771" s="18" t="s">
        <v>8</v>
      </c>
      <c r="Q771" s="4" t="e">
        <f>movies[[#This Row],[PROFIT]]/movies[[#This Row],[Budget ($)]]</f>
        <v>#DIV/0!</v>
      </c>
    </row>
    <row r="772" spans="1:17" x14ac:dyDescent="0.3">
      <c r="A772" s="17">
        <v>771</v>
      </c>
      <c r="B772" s="5" t="s">
        <v>905</v>
      </c>
      <c r="C772" s="8">
        <v>2004</v>
      </c>
      <c r="D772" s="5" t="s">
        <v>151</v>
      </c>
      <c r="E772" s="6">
        <v>6000000</v>
      </c>
      <c r="F772" s="10">
        <v>23920637</v>
      </c>
      <c r="G772" s="13">
        <v>119194771</v>
      </c>
      <c r="H772" s="13">
        <v>103252111</v>
      </c>
      <c r="I772" s="13">
        <v>222446882</v>
      </c>
      <c r="J772" s="13">
        <f t="shared" ref="J772:J834" si="25">I772-E772</f>
        <v>216446882</v>
      </c>
      <c r="K772" s="16">
        <v>38161</v>
      </c>
      <c r="L772" s="5" t="s">
        <v>1394</v>
      </c>
      <c r="M772" s="5" t="s">
        <v>78</v>
      </c>
      <c r="N772" s="33">
        <f t="shared" si="24"/>
        <v>2.0333333333333332</v>
      </c>
      <c r="O772" s="18" t="s">
        <v>79</v>
      </c>
      <c r="Q772" s="4">
        <f>movies[[#This Row],[PROFIT]]/movies[[#This Row],[Budget ($)]]</f>
        <v>36.074480333333334</v>
      </c>
    </row>
    <row r="773" spans="1:17" x14ac:dyDescent="0.3">
      <c r="A773" s="17">
        <v>772</v>
      </c>
      <c r="B773" s="5" t="s">
        <v>906</v>
      </c>
      <c r="C773" s="8">
        <v>1999</v>
      </c>
      <c r="D773" s="5" t="s">
        <v>36</v>
      </c>
      <c r="E773" s="6">
        <v>170000000</v>
      </c>
      <c r="F773" s="10">
        <v>27687484</v>
      </c>
      <c r="G773" s="13">
        <v>113804681</v>
      </c>
      <c r="H773" s="13">
        <v>108300000</v>
      </c>
      <c r="I773" s="13">
        <v>222104681</v>
      </c>
      <c r="J773" s="13">
        <f t="shared" si="25"/>
        <v>52104681</v>
      </c>
      <c r="K773" s="16">
        <v>36341</v>
      </c>
      <c r="L773" s="5" t="s">
        <v>1395</v>
      </c>
      <c r="M773" s="5" t="s">
        <v>108</v>
      </c>
      <c r="N773" s="33">
        <f t="shared" si="24"/>
        <v>1.7666666666666666</v>
      </c>
      <c r="O773" s="18" t="s">
        <v>8</v>
      </c>
      <c r="Q773" s="4">
        <f>movies[[#This Row],[PROFIT]]/movies[[#This Row],[Budget ($)]]</f>
        <v>0.30649812352941175</v>
      </c>
    </row>
    <row r="774" spans="1:17" x14ac:dyDescent="0.3">
      <c r="A774" s="17">
        <v>773</v>
      </c>
      <c r="B774" s="5" t="s">
        <v>907</v>
      </c>
      <c r="C774" s="8">
        <v>2021</v>
      </c>
      <c r="D774" s="5" t="s">
        <v>130</v>
      </c>
      <c r="E774" s="6"/>
      <c r="F774" s="10">
        <v>75302</v>
      </c>
      <c r="G774" s="13">
        <v>177133</v>
      </c>
      <c r="H774" s="13">
        <v>221653953</v>
      </c>
      <c r="I774" s="13">
        <v>221831086</v>
      </c>
      <c r="J774" s="13"/>
      <c r="K774" s="16">
        <v>36341</v>
      </c>
      <c r="L774" s="5" t="s">
        <v>1395</v>
      </c>
      <c r="M774" s="5" t="s">
        <v>108</v>
      </c>
      <c r="N774" s="33">
        <f t="shared" si="24"/>
        <v>1.7666666666666666</v>
      </c>
      <c r="O774" s="18" t="s">
        <v>8</v>
      </c>
      <c r="Q774" s="4" t="e">
        <f>movies[[#This Row],[PROFIT]]/movies[[#This Row],[Budget ($)]]</f>
        <v>#DIV/0!</v>
      </c>
    </row>
    <row r="775" spans="1:17" x14ac:dyDescent="0.3">
      <c r="A775" s="17">
        <v>774</v>
      </c>
      <c r="B775" s="5" t="s">
        <v>908</v>
      </c>
      <c r="C775" s="8">
        <v>2017</v>
      </c>
      <c r="D775" s="5" t="s">
        <v>36</v>
      </c>
      <c r="E775" s="6">
        <v>120000000</v>
      </c>
      <c r="F775" s="10">
        <v>13707376</v>
      </c>
      <c r="G775" s="13">
        <v>33700160</v>
      </c>
      <c r="H775" s="13">
        <v>187900000</v>
      </c>
      <c r="I775" s="13">
        <v>221600160</v>
      </c>
      <c r="J775" s="13">
        <f t="shared" si="25"/>
        <v>101600160</v>
      </c>
      <c r="K775" s="16">
        <v>43020</v>
      </c>
      <c r="L775" s="5" t="s">
        <v>1264</v>
      </c>
      <c r="M775" s="5" t="s">
        <v>415</v>
      </c>
      <c r="N775" s="33">
        <f t="shared" si="24"/>
        <v>1.8166666666666667</v>
      </c>
      <c r="O775" s="18" t="s">
        <v>8</v>
      </c>
      <c r="Q775" s="4">
        <f>movies[[#This Row],[PROFIT]]/movies[[#This Row],[Budget ($)]]</f>
        <v>0.84666799999999998</v>
      </c>
    </row>
    <row r="776" spans="1:17" x14ac:dyDescent="0.3">
      <c r="A776" s="17">
        <v>775</v>
      </c>
      <c r="B776" s="5" t="s">
        <v>909</v>
      </c>
      <c r="C776" s="8">
        <v>1990</v>
      </c>
      <c r="D776" s="5" t="s">
        <v>36</v>
      </c>
      <c r="E776" s="6"/>
      <c r="F776" s="10">
        <v>11718981</v>
      </c>
      <c r="G776" s="13">
        <v>86303188</v>
      </c>
      <c r="H776" s="13">
        <v>135000000</v>
      </c>
      <c r="I776" s="13">
        <v>221303188</v>
      </c>
      <c r="J776" s="13"/>
      <c r="K776" s="16">
        <v>43020</v>
      </c>
      <c r="L776" s="5" t="s">
        <v>1264</v>
      </c>
      <c r="M776" s="5" t="s">
        <v>415</v>
      </c>
      <c r="N776" s="33">
        <f t="shared" si="24"/>
        <v>1.8166666666666667</v>
      </c>
      <c r="O776" s="18" t="s">
        <v>8</v>
      </c>
      <c r="Q776" s="4" t="e">
        <f>movies[[#This Row],[PROFIT]]/movies[[#This Row],[Budget ($)]]</f>
        <v>#DIV/0!</v>
      </c>
    </row>
    <row r="777" spans="1:17" x14ac:dyDescent="0.3">
      <c r="A777" s="17">
        <v>776</v>
      </c>
      <c r="B777" s="5" t="s">
        <v>910</v>
      </c>
      <c r="C777" s="8">
        <v>2021</v>
      </c>
      <c r="D777" s="5" t="s">
        <v>10</v>
      </c>
      <c r="E777" s="6"/>
      <c r="F777" s="10">
        <v>35018731</v>
      </c>
      <c r="G777" s="13">
        <v>116987516</v>
      </c>
      <c r="H777" s="13">
        <v>103901930</v>
      </c>
      <c r="I777" s="13">
        <v>220889446</v>
      </c>
      <c r="J777" s="13"/>
      <c r="K777" s="16">
        <v>43020</v>
      </c>
      <c r="L777" s="5" t="s">
        <v>1264</v>
      </c>
      <c r="M777" s="5" t="s">
        <v>415</v>
      </c>
      <c r="N777" s="33">
        <f t="shared" si="24"/>
        <v>1.8166666666666667</v>
      </c>
      <c r="O777" s="18" t="s">
        <v>8</v>
      </c>
      <c r="Q777" s="4" t="e">
        <f>movies[[#This Row],[PROFIT]]/movies[[#This Row],[Budget ($)]]</f>
        <v>#DIV/0!</v>
      </c>
    </row>
    <row r="778" spans="1:17" x14ac:dyDescent="0.3">
      <c r="A778" s="17">
        <v>777</v>
      </c>
      <c r="B778" s="5" t="s">
        <v>911</v>
      </c>
      <c r="C778" s="8">
        <v>2003</v>
      </c>
      <c r="D778" s="5" t="s">
        <v>712</v>
      </c>
      <c r="E778" s="6">
        <v>48000000</v>
      </c>
      <c r="F778" s="10">
        <v>49700000</v>
      </c>
      <c r="G778" s="13">
        <v>110003217</v>
      </c>
      <c r="H778" s="13">
        <v>110670000</v>
      </c>
      <c r="I778" s="13">
        <v>220673217</v>
      </c>
      <c r="J778" s="13">
        <f t="shared" si="25"/>
        <v>172673217</v>
      </c>
      <c r="K778" s="16">
        <v>37918</v>
      </c>
      <c r="L778" s="5" t="s">
        <v>1230</v>
      </c>
      <c r="M778" s="5" t="s">
        <v>427</v>
      </c>
      <c r="N778" s="33">
        <f t="shared" si="24"/>
        <v>1.4</v>
      </c>
      <c r="O778" s="18" t="s">
        <v>8</v>
      </c>
      <c r="Q778" s="4">
        <f>movies[[#This Row],[PROFIT]]/movies[[#This Row],[Budget ($)]]</f>
        <v>3.5973586874999999</v>
      </c>
    </row>
    <row r="779" spans="1:17" x14ac:dyDescent="0.3">
      <c r="A779" s="17">
        <v>778</v>
      </c>
      <c r="B779" s="5" t="s">
        <v>912</v>
      </c>
      <c r="C779" s="8">
        <v>2004</v>
      </c>
      <c r="D779" s="5" t="s">
        <v>122</v>
      </c>
      <c r="E779" s="6">
        <v>65000000</v>
      </c>
      <c r="F779" s="10">
        <v>24701458</v>
      </c>
      <c r="G779" s="13">
        <v>101005703</v>
      </c>
      <c r="H779" s="13">
        <v>119234222</v>
      </c>
      <c r="I779" s="13">
        <v>220239925</v>
      </c>
      <c r="J779" s="13">
        <f t="shared" si="25"/>
        <v>155239925</v>
      </c>
      <c r="K779" s="16">
        <v>38204</v>
      </c>
      <c r="L779" s="5" t="s">
        <v>1191</v>
      </c>
      <c r="M779" s="5" t="s">
        <v>353</v>
      </c>
      <c r="N779" s="33">
        <v>2</v>
      </c>
      <c r="O779" s="18" t="s">
        <v>79</v>
      </c>
      <c r="Q779" s="4">
        <f>movies[[#This Row],[PROFIT]]/movies[[#This Row],[Budget ($)]]</f>
        <v>2.3883065384615385</v>
      </c>
    </row>
    <row r="780" spans="1:17" x14ac:dyDescent="0.3">
      <c r="A780" s="17">
        <v>779</v>
      </c>
      <c r="B780" s="5" t="s">
        <v>913</v>
      </c>
      <c r="C780" s="8">
        <v>2016</v>
      </c>
      <c r="D780" s="5" t="s">
        <v>21</v>
      </c>
      <c r="E780" s="6">
        <v>75000000</v>
      </c>
      <c r="F780" s="10">
        <v>14860425</v>
      </c>
      <c r="G780" s="13">
        <v>34343574</v>
      </c>
      <c r="H780" s="13">
        <v>185677685</v>
      </c>
      <c r="I780" s="13">
        <v>220021259</v>
      </c>
      <c r="J780" s="13">
        <f t="shared" si="25"/>
        <v>145021259</v>
      </c>
      <c r="K780" s="16">
        <v>42655</v>
      </c>
      <c r="L780" s="5" t="s">
        <v>1396</v>
      </c>
      <c r="M780" s="5" t="s">
        <v>167</v>
      </c>
      <c r="N780" s="33">
        <f t="shared" si="24"/>
        <v>2.0166666666666666</v>
      </c>
      <c r="O780" s="18" t="s">
        <v>8</v>
      </c>
      <c r="Q780" s="4">
        <f>movies[[#This Row],[PROFIT]]/movies[[#This Row],[Budget ($)]]</f>
        <v>1.9336167866666667</v>
      </c>
    </row>
    <row r="781" spans="1:17" x14ac:dyDescent="0.3">
      <c r="A781" s="17">
        <v>780</v>
      </c>
      <c r="B781" s="5" t="s">
        <v>914</v>
      </c>
      <c r="C781" s="8">
        <v>2007</v>
      </c>
      <c r="D781" s="5" t="s">
        <v>23</v>
      </c>
      <c r="E781" s="6">
        <v>30000000</v>
      </c>
      <c r="F781" s="10">
        <v>30690990</v>
      </c>
      <c r="G781" s="13">
        <v>148768917</v>
      </c>
      <c r="H781" s="13">
        <v>71153500</v>
      </c>
      <c r="I781" s="13">
        <v>219922417</v>
      </c>
      <c r="J781" s="13">
        <f t="shared" si="25"/>
        <v>189922417</v>
      </c>
      <c r="K781" s="16">
        <v>39234</v>
      </c>
      <c r="L781" s="5" t="s">
        <v>1248</v>
      </c>
      <c r="M781" s="5" t="s">
        <v>49</v>
      </c>
      <c r="N781" s="33">
        <f t="shared" si="24"/>
        <v>2.15</v>
      </c>
      <c r="O781" s="18" t="s">
        <v>79</v>
      </c>
      <c r="Q781" s="4">
        <f>movies[[#This Row],[PROFIT]]/movies[[#This Row],[Budget ($)]]</f>
        <v>6.3307472333333337</v>
      </c>
    </row>
    <row r="782" spans="1:17" x14ac:dyDescent="0.3">
      <c r="A782" s="17">
        <v>781</v>
      </c>
      <c r="B782" s="5" t="s">
        <v>915</v>
      </c>
      <c r="C782" s="8">
        <v>2011</v>
      </c>
      <c r="D782" s="5" t="s">
        <v>36</v>
      </c>
      <c r="E782" s="6">
        <v>200000000</v>
      </c>
      <c r="F782" s="10">
        <v>53174303</v>
      </c>
      <c r="G782" s="13">
        <v>116601172</v>
      </c>
      <c r="H782" s="13">
        <v>103250000</v>
      </c>
      <c r="I782" s="13">
        <v>219851172</v>
      </c>
      <c r="J782" s="13">
        <f t="shared" si="25"/>
        <v>19851172</v>
      </c>
      <c r="K782" s="16">
        <v>40709</v>
      </c>
      <c r="L782" s="5" t="s">
        <v>1172</v>
      </c>
      <c r="M782" s="5" t="s">
        <v>372</v>
      </c>
      <c r="N782" s="33">
        <f t="shared" si="24"/>
        <v>1.9</v>
      </c>
      <c r="O782" s="18" t="s">
        <v>8</v>
      </c>
      <c r="Q782" s="4">
        <f>movies[[#This Row],[PROFIT]]/movies[[#This Row],[Budget ($)]]</f>
        <v>9.9255860000000001E-2</v>
      </c>
    </row>
    <row r="783" spans="1:17" x14ac:dyDescent="0.3">
      <c r="A783" s="17">
        <v>782</v>
      </c>
      <c r="B783" s="5" t="s">
        <v>916</v>
      </c>
      <c r="C783" s="8">
        <v>2008</v>
      </c>
      <c r="D783" s="5" t="s">
        <v>6</v>
      </c>
      <c r="E783" s="6">
        <v>35000000</v>
      </c>
      <c r="F783" s="10">
        <v>20172474</v>
      </c>
      <c r="G783" s="13">
        <v>80277646</v>
      </c>
      <c r="H783" s="13">
        <v>139097916</v>
      </c>
      <c r="I783" s="13">
        <v>219375562</v>
      </c>
      <c r="J783" s="13">
        <f t="shared" si="25"/>
        <v>184375562</v>
      </c>
      <c r="K783" s="16">
        <v>39575</v>
      </c>
      <c r="L783" s="5" t="s">
        <v>1248</v>
      </c>
      <c r="M783" s="5" t="s">
        <v>620</v>
      </c>
      <c r="N783" s="33">
        <f t="shared" si="24"/>
        <v>1.65</v>
      </c>
      <c r="O783" s="18" t="s">
        <v>8</v>
      </c>
      <c r="Q783" s="4">
        <f>movies[[#This Row],[PROFIT]]/movies[[#This Row],[Budget ($)]]</f>
        <v>5.2678732000000004</v>
      </c>
    </row>
    <row r="784" spans="1:17" x14ac:dyDescent="0.3">
      <c r="A784" s="17">
        <v>783</v>
      </c>
      <c r="B784" s="5" t="s">
        <v>917</v>
      </c>
      <c r="C784" s="8">
        <v>2009</v>
      </c>
      <c r="D784" s="5" t="s">
        <v>23</v>
      </c>
      <c r="E784" s="6">
        <v>85000000</v>
      </c>
      <c r="F784" s="10">
        <v>22100820</v>
      </c>
      <c r="G784" s="13">
        <v>112735375</v>
      </c>
      <c r="H784" s="13">
        <v>106368280</v>
      </c>
      <c r="I784" s="13">
        <v>219103655</v>
      </c>
      <c r="J784" s="13">
        <f t="shared" si="25"/>
        <v>134103655</v>
      </c>
      <c r="K784" s="16">
        <v>40170</v>
      </c>
      <c r="L784" s="5" t="s">
        <v>1285</v>
      </c>
      <c r="M784" s="5" t="s">
        <v>167</v>
      </c>
      <c r="N784" s="33">
        <f t="shared" si="24"/>
        <v>2.0166666666666666</v>
      </c>
      <c r="O784" s="18" t="s">
        <v>79</v>
      </c>
      <c r="Q784" s="4">
        <f>movies[[#This Row],[PROFIT]]/movies[[#This Row],[Budget ($)]]</f>
        <v>1.5776900588235294</v>
      </c>
    </row>
    <row r="785" spans="1:17" x14ac:dyDescent="0.3">
      <c r="A785" s="17">
        <v>784</v>
      </c>
      <c r="B785" s="5" t="s">
        <v>918</v>
      </c>
      <c r="C785" s="8">
        <v>2004</v>
      </c>
      <c r="D785" s="5" t="s">
        <v>122</v>
      </c>
      <c r="E785" s="6">
        <v>60000000</v>
      </c>
      <c r="F785" s="10">
        <v>19053199</v>
      </c>
      <c r="G785" s="13">
        <v>77872883</v>
      </c>
      <c r="H785" s="13">
        <v>141227201</v>
      </c>
      <c r="I785" s="13">
        <v>219100084</v>
      </c>
      <c r="J785" s="13">
        <f t="shared" si="25"/>
        <v>159100084</v>
      </c>
      <c r="K785" s="16">
        <v>38156</v>
      </c>
      <c r="L785" s="5" t="s">
        <v>1285</v>
      </c>
      <c r="M785" s="5" t="s">
        <v>45</v>
      </c>
      <c r="N785" s="33">
        <f t="shared" si="24"/>
        <v>2.1333333333333333</v>
      </c>
      <c r="O785" s="18" t="s">
        <v>8</v>
      </c>
      <c r="Q785" s="4">
        <f>movies[[#This Row],[PROFIT]]/movies[[#This Row],[Budget ($)]]</f>
        <v>2.6516680666666668</v>
      </c>
    </row>
    <row r="786" spans="1:17" x14ac:dyDescent="0.3">
      <c r="A786" s="17">
        <v>785</v>
      </c>
      <c r="B786" s="5" t="s">
        <v>919</v>
      </c>
      <c r="C786" s="8">
        <v>2019</v>
      </c>
      <c r="D786" s="5" t="s">
        <v>21</v>
      </c>
      <c r="E786" s="6">
        <v>40000000</v>
      </c>
      <c r="F786" s="10">
        <v>16755310</v>
      </c>
      <c r="G786" s="13">
        <v>108101214</v>
      </c>
      <c r="H786" s="13">
        <v>110742431</v>
      </c>
      <c r="I786" s="13">
        <v>218843645</v>
      </c>
      <c r="J786" s="13">
        <f t="shared" si="25"/>
        <v>178843645</v>
      </c>
      <c r="K786" s="16">
        <v>43824</v>
      </c>
      <c r="L786" s="5" t="s">
        <v>1171</v>
      </c>
      <c r="M786" s="5" t="s">
        <v>225</v>
      </c>
      <c r="N786" s="33">
        <f t="shared" si="24"/>
        <v>2.25</v>
      </c>
      <c r="O786" s="18" t="s">
        <v>27</v>
      </c>
      <c r="Q786" s="4">
        <f>movies[[#This Row],[PROFIT]]/movies[[#This Row],[Budget ($)]]</f>
        <v>4.4710911250000001</v>
      </c>
    </row>
    <row r="787" spans="1:17" x14ac:dyDescent="0.3">
      <c r="A787" s="17">
        <v>786</v>
      </c>
      <c r="B787" s="5" t="s">
        <v>920</v>
      </c>
      <c r="C787" s="8">
        <v>2013</v>
      </c>
      <c r="D787" s="5" t="s">
        <v>21</v>
      </c>
      <c r="E787" s="6">
        <v>55000000</v>
      </c>
      <c r="F787" s="10">
        <v>25718314</v>
      </c>
      <c r="G787" s="13">
        <v>107100855</v>
      </c>
      <c r="H787" s="13">
        <v>111690956</v>
      </c>
      <c r="I787" s="13">
        <v>218791811</v>
      </c>
      <c r="J787" s="13">
        <f t="shared" si="25"/>
        <v>163791811</v>
      </c>
      <c r="K787" s="16">
        <v>41558</v>
      </c>
      <c r="L787" s="5" t="s">
        <v>1397</v>
      </c>
      <c r="M787" s="5" t="s">
        <v>128</v>
      </c>
      <c r="N787" s="33">
        <f t="shared" si="24"/>
        <v>2.2333333333333334</v>
      </c>
      <c r="O787" s="18" t="s">
        <v>8</v>
      </c>
      <c r="Q787" s="4">
        <f>movies[[#This Row],[PROFIT]]/movies[[#This Row],[Budget ($)]]</f>
        <v>2.9780329272727273</v>
      </c>
    </row>
    <row r="788" spans="1:17" x14ac:dyDescent="0.3">
      <c r="A788" s="17">
        <v>787</v>
      </c>
      <c r="B788" s="5" t="s">
        <v>921</v>
      </c>
      <c r="C788" s="8">
        <v>1998</v>
      </c>
      <c r="D788" s="5" t="s">
        <v>122</v>
      </c>
      <c r="E788" s="6">
        <v>70000000</v>
      </c>
      <c r="F788" s="10">
        <v>14524321</v>
      </c>
      <c r="G788" s="13">
        <v>101413188</v>
      </c>
      <c r="H788" s="13">
        <v>117200000</v>
      </c>
      <c r="I788" s="13">
        <v>218613188</v>
      </c>
      <c r="J788" s="13">
        <f t="shared" si="25"/>
        <v>148613188</v>
      </c>
      <c r="K788" s="16">
        <v>36147</v>
      </c>
      <c r="L788" s="5" t="s">
        <v>1398</v>
      </c>
      <c r="M788" s="5" t="s">
        <v>620</v>
      </c>
      <c r="N788" s="33">
        <f t="shared" si="24"/>
        <v>1.65</v>
      </c>
      <c r="O788" s="18" t="s">
        <v>27</v>
      </c>
      <c r="Q788" s="4">
        <f>movies[[#This Row],[PROFIT]]/movies[[#This Row],[Budget ($)]]</f>
        <v>2.1230455428571426</v>
      </c>
    </row>
    <row r="789" spans="1:17" x14ac:dyDescent="0.3">
      <c r="A789" s="17">
        <v>788</v>
      </c>
      <c r="B789" s="5" t="s">
        <v>922</v>
      </c>
      <c r="C789" s="8">
        <v>2012</v>
      </c>
      <c r="D789" s="5" t="s">
        <v>15</v>
      </c>
      <c r="E789" s="6">
        <v>60000000</v>
      </c>
      <c r="F789" s="10">
        <v>15210156</v>
      </c>
      <c r="G789" s="13">
        <v>80070736</v>
      </c>
      <c r="H789" s="13">
        <v>138269859</v>
      </c>
      <c r="I789" s="13">
        <v>218340595</v>
      </c>
      <c r="J789" s="13">
        <f t="shared" si="25"/>
        <v>158340595</v>
      </c>
      <c r="K789" s="16">
        <v>41263</v>
      </c>
      <c r="L789" s="5" t="s">
        <v>1255</v>
      </c>
      <c r="M789" s="5" t="s">
        <v>54</v>
      </c>
      <c r="N789" s="33">
        <f t="shared" si="24"/>
        <v>2.1666666666666665</v>
      </c>
      <c r="O789" s="18" t="s">
        <v>8</v>
      </c>
      <c r="Q789" s="4">
        <f>movies[[#This Row],[PROFIT]]/movies[[#This Row],[Budget ($)]]</f>
        <v>2.6390099166666667</v>
      </c>
    </row>
    <row r="790" spans="1:17" x14ac:dyDescent="0.3">
      <c r="A790" s="17">
        <v>789</v>
      </c>
      <c r="B790" s="5" t="s">
        <v>923</v>
      </c>
      <c r="C790" s="8">
        <v>2005</v>
      </c>
      <c r="D790" s="5" t="s">
        <v>6</v>
      </c>
      <c r="E790" s="6">
        <v>130000000</v>
      </c>
      <c r="F790" s="10">
        <v>19635996</v>
      </c>
      <c r="G790" s="13">
        <v>47398413</v>
      </c>
      <c r="H790" s="13">
        <v>170724214</v>
      </c>
      <c r="I790" s="13">
        <v>218122627</v>
      </c>
      <c r="J790" s="13">
        <f t="shared" si="25"/>
        <v>88122627</v>
      </c>
      <c r="K790" s="16">
        <v>38476</v>
      </c>
      <c r="L790" s="5" t="s">
        <v>1399</v>
      </c>
      <c r="M790" s="5" t="s">
        <v>220</v>
      </c>
      <c r="N790" s="33">
        <f t="shared" si="24"/>
        <v>2.4</v>
      </c>
      <c r="O790" s="18" t="s">
        <v>79</v>
      </c>
      <c r="Q790" s="4">
        <f>movies[[#This Row],[PROFIT]]/movies[[#This Row],[Budget ($)]]</f>
        <v>0.67786636153846158</v>
      </c>
    </row>
    <row r="791" spans="1:17" x14ac:dyDescent="0.3">
      <c r="A791" s="17">
        <v>790</v>
      </c>
      <c r="B791" s="5" t="s">
        <v>924</v>
      </c>
      <c r="C791" s="8">
        <v>2017</v>
      </c>
      <c r="D791" s="5" t="s">
        <v>21</v>
      </c>
      <c r="E791" s="6">
        <v>50000000</v>
      </c>
      <c r="F791" s="10">
        <v>24531923</v>
      </c>
      <c r="G791" s="13">
        <v>86089513</v>
      </c>
      <c r="H791" s="13">
        <v>131687133</v>
      </c>
      <c r="I791" s="13">
        <v>217776646</v>
      </c>
      <c r="J791" s="13">
        <f t="shared" si="25"/>
        <v>167776646</v>
      </c>
      <c r="K791" s="16">
        <v>42943</v>
      </c>
      <c r="L791" s="5" t="s">
        <v>1243</v>
      </c>
      <c r="M791" s="5" t="s">
        <v>419</v>
      </c>
      <c r="N791" s="33">
        <f t="shared" si="24"/>
        <v>1.4333333333333333</v>
      </c>
      <c r="O791" s="18" t="s">
        <v>27</v>
      </c>
      <c r="Q791" s="4">
        <f>movies[[#This Row],[PROFIT]]/movies[[#This Row],[Budget ($)]]</f>
        <v>3.3555329199999999</v>
      </c>
    </row>
    <row r="792" spans="1:17" x14ac:dyDescent="0.3">
      <c r="A792" s="17">
        <v>791</v>
      </c>
      <c r="B792" s="5" t="s">
        <v>925</v>
      </c>
      <c r="C792" s="8">
        <v>2022</v>
      </c>
      <c r="D792" s="5" t="s">
        <v>15</v>
      </c>
      <c r="E792" s="6"/>
      <c r="F792" s="10">
        <v>22609925</v>
      </c>
      <c r="G792" s="13">
        <v>105935048</v>
      </c>
      <c r="H792" s="13">
        <v>111473465</v>
      </c>
      <c r="I792" s="13">
        <v>217408513</v>
      </c>
      <c r="J792" s="13"/>
      <c r="K792" s="16">
        <v>42943</v>
      </c>
      <c r="L792" s="5" t="s">
        <v>1243</v>
      </c>
      <c r="M792" s="5" t="s">
        <v>419</v>
      </c>
      <c r="N792" s="33">
        <f t="shared" si="24"/>
        <v>1.4333333333333333</v>
      </c>
      <c r="O792" s="18" t="s">
        <v>27</v>
      </c>
      <c r="Q792" s="4" t="e">
        <f>movies[[#This Row],[PROFIT]]/movies[[#This Row],[Budget ($)]]</f>
        <v>#DIV/0!</v>
      </c>
    </row>
    <row r="793" spans="1:17" x14ac:dyDescent="0.3">
      <c r="A793" s="17">
        <v>792</v>
      </c>
      <c r="B793" s="5" t="s">
        <v>926</v>
      </c>
      <c r="C793" s="8">
        <v>2022</v>
      </c>
      <c r="D793" s="5" t="s">
        <v>211</v>
      </c>
      <c r="E793" s="6"/>
      <c r="F793" s="10">
        <v>72432</v>
      </c>
      <c r="G793" s="13">
        <v>185882</v>
      </c>
      <c r="H793" s="13">
        <v>217068722</v>
      </c>
      <c r="I793" s="13">
        <v>217254604</v>
      </c>
      <c r="J793" s="13"/>
      <c r="K793" s="16">
        <v>42943</v>
      </c>
      <c r="L793" s="5" t="s">
        <v>1243</v>
      </c>
      <c r="M793" s="5" t="s">
        <v>419</v>
      </c>
      <c r="N793" s="33">
        <f t="shared" si="24"/>
        <v>1.4333333333333333</v>
      </c>
      <c r="O793" s="18" t="s">
        <v>27</v>
      </c>
      <c r="Q793" s="4" t="e">
        <f>movies[[#This Row],[PROFIT]]/movies[[#This Row],[Budget ($)]]</f>
        <v>#DIV/0!</v>
      </c>
    </row>
    <row r="794" spans="1:17" x14ac:dyDescent="0.3">
      <c r="A794" s="17">
        <v>793</v>
      </c>
      <c r="B794" s="5" t="s">
        <v>927</v>
      </c>
      <c r="C794" s="8">
        <v>2014</v>
      </c>
      <c r="D794" s="5" t="s">
        <v>23</v>
      </c>
      <c r="E794" s="6">
        <v>70000000</v>
      </c>
      <c r="F794" s="10">
        <v>23514615</v>
      </c>
      <c r="G794" s="13">
        <v>56280355</v>
      </c>
      <c r="H794" s="13">
        <v>160843925</v>
      </c>
      <c r="I794" s="13">
        <v>217124280</v>
      </c>
      <c r="J794" s="13">
        <f t="shared" si="25"/>
        <v>147124280</v>
      </c>
      <c r="K794" s="16">
        <v>41891</v>
      </c>
      <c r="L794" s="5" t="s">
        <v>1400</v>
      </c>
      <c r="M794" s="5" t="s">
        <v>255</v>
      </c>
      <c r="N794" s="33">
        <f t="shared" si="24"/>
        <v>1.5333333333333332</v>
      </c>
      <c r="O794" s="18" t="s">
        <v>8</v>
      </c>
      <c r="Q794" s="4">
        <f>movies[[#This Row],[PROFIT]]/movies[[#This Row],[Budget ($)]]</f>
        <v>2.1017754285714285</v>
      </c>
    </row>
    <row r="795" spans="1:17" x14ac:dyDescent="0.3">
      <c r="A795" s="17">
        <v>794</v>
      </c>
      <c r="B795" s="5" t="s">
        <v>928</v>
      </c>
      <c r="C795" s="8">
        <v>2016</v>
      </c>
      <c r="D795" s="5" t="s">
        <v>36</v>
      </c>
      <c r="E795" s="6">
        <v>50000000</v>
      </c>
      <c r="F795" s="10">
        <v>35535250</v>
      </c>
      <c r="G795" s="13">
        <v>127440871</v>
      </c>
      <c r="H795" s="13">
        <v>89531672</v>
      </c>
      <c r="I795" s="13">
        <v>216972543</v>
      </c>
      <c r="J795" s="13">
        <f t="shared" si="25"/>
        <v>166972543</v>
      </c>
      <c r="K795" s="16">
        <v>42536</v>
      </c>
      <c r="L795" s="5" t="s">
        <v>1325</v>
      </c>
      <c r="M795" s="5" t="s">
        <v>240</v>
      </c>
      <c r="N795" s="33">
        <f t="shared" si="24"/>
        <v>1.7833333333333332</v>
      </c>
      <c r="O795" s="18" t="s">
        <v>8</v>
      </c>
      <c r="Q795" s="4">
        <f>movies[[#This Row],[PROFIT]]/movies[[#This Row],[Budget ($)]]</f>
        <v>3.3394508599999999</v>
      </c>
    </row>
    <row r="796" spans="1:17" x14ac:dyDescent="0.3">
      <c r="A796" s="17">
        <v>795</v>
      </c>
      <c r="B796" s="5" t="s">
        <v>929</v>
      </c>
      <c r="C796" s="8">
        <v>2004</v>
      </c>
      <c r="D796" s="5" t="s">
        <v>36</v>
      </c>
      <c r="E796" s="6">
        <v>30000000</v>
      </c>
      <c r="F796" s="10">
        <v>179953</v>
      </c>
      <c r="G796" s="13">
        <v>100492203</v>
      </c>
      <c r="H796" s="13">
        <v>116271443</v>
      </c>
      <c r="I796" s="13">
        <v>216763646</v>
      </c>
      <c r="J796" s="13">
        <f t="shared" si="25"/>
        <v>186763646</v>
      </c>
      <c r="K796" s="16">
        <v>38336</v>
      </c>
      <c r="L796" s="5" t="s">
        <v>1401</v>
      </c>
      <c r="M796" s="5" t="s">
        <v>174</v>
      </c>
      <c r="N796" s="33">
        <f t="shared" si="24"/>
        <v>2.2000000000000002</v>
      </c>
      <c r="O796" s="18" t="s">
        <v>8</v>
      </c>
      <c r="Q796" s="4">
        <f>movies[[#This Row],[PROFIT]]/movies[[#This Row],[Budget ($)]]</f>
        <v>6.2254548666666665</v>
      </c>
    </row>
    <row r="797" spans="1:17" x14ac:dyDescent="0.3">
      <c r="A797" s="17">
        <v>796</v>
      </c>
      <c r="B797" s="5" t="s">
        <v>930</v>
      </c>
      <c r="C797" s="8">
        <v>2011</v>
      </c>
      <c r="D797" s="5" t="s">
        <v>10</v>
      </c>
      <c r="E797" s="6">
        <v>25000000</v>
      </c>
      <c r="F797" s="10">
        <v>26044590</v>
      </c>
      <c r="G797" s="13">
        <v>169708112</v>
      </c>
      <c r="H797" s="13">
        <v>46931000</v>
      </c>
      <c r="I797" s="13">
        <v>216639112</v>
      </c>
      <c r="J797" s="13">
        <f t="shared" si="25"/>
        <v>191639112</v>
      </c>
      <c r="K797" s="16">
        <v>40765</v>
      </c>
      <c r="L797" s="5" t="s">
        <v>1226</v>
      </c>
      <c r="M797" s="5" t="s">
        <v>152</v>
      </c>
      <c r="N797" s="33">
        <f t="shared" si="24"/>
        <v>2.4333333333333336</v>
      </c>
      <c r="O797" s="18" t="s">
        <v>8</v>
      </c>
      <c r="Q797" s="4">
        <f>movies[[#This Row],[PROFIT]]/movies[[#This Row],[Budget ($)]]</f>
        <v>7.6655644799999996</v>
      </c>
    </row>
    <row r="798" spans="1:17" x14ac:dyDescent="0.3">
      <c r="A798" s="17">
        <v>797</v>
      </c>
      <c r="B798" s="5" t="s">
        <v>931</v>
      </c>
      <c r="C798" s="8">
        <v>1988</v>
      </c>
      <c r="D798" s="5" t="s">
        <v>23</v>
      </c>
      <c r="E798" s="6">
        <v>15000000</v>
      </c>
      <c r="F798" s="10">
        <v>11174980</v>
      </c>
      <c r="G798" s="13">
        <v>111938388</v>
      </c>
      <c r="H798" s="13">
        <v>104676000</v>
      </c>
      <c r="I798" s="13">
        <v>216614388</v>
      </c>
      <c r="J798" s="13">
        <f t="shared" si="25"/>
        <v>201614388</v>
      </c>
      <c r="K798" s="16">
        <v>32486</v>
      </c>
      <c r="L798" s="5" t="s">
        <v>1309</v>
      </c>
      <c r="M798" s="5" t="s">
        <v>240</v>
      </c>
      <c r="N798" s="33">
        <f t="shared" si="24"/>
        <v>1.7833333333333332</v>
      </c>
      <c r="O798" s="18" t="s">
        <v>333</v>
      </c>
      <c r="Q798" s="4">
        <f>movies[[#This Row],[PROFIT]]/movies[[#This Row],[Budget ($)]]</f>
        <v>13.4409592</v>
      </c>
    </row>
    <row r="799" spans="1:17" x14ac:dyDescent="0.3">
      <c r="A799" s="17">
        <v>798</v>
      </c>
      <c r="B799" s="5" t="s">
        <v>932</v>
      </c>
      <c r="C799" s="8">
        <v>2010</v>
      </c>
      <c r="D799" s="5" t="s">
        <v>36</v>
      </c>
      <c r="E799" s="6">
        <v>52000000</v>
      </c>
      <c r="F799" s="10">
        <v>56260707</v>
      </c>
      <c r="G799" s="13">
        <v>110528528</v>
      </c>
      <c r="H799" s="13">
        <v>106000000</v>
      </c>
      <c r="I799" s="13">
        <v>216528528</v>
      </c>
      <c r="J799" s="13">
        <f t="shared" si="25"/>
        <v>164528528</v>
      </c>
      <c r="K799" s="16">
        <v>40219</v>
      </c>
      <c r="L799" s="5" t="s">
        <v>1248</v>
      </c>
      <c r="M799" s="5" t="s">
        <v>290</v>
      </c>
      <c r="N799" s="33">
        <f t="shared" si="24"/>
        <v>2.0833333333333335</v>
      </c>
      <c r="O799" s="18" t="s">
        <v>8</v>
      </c>
      <c r="Q799" s="4">
        <f>movies[[#This Row],[PROFIT]]/movies[[#This Row],[Budget ($)]]</f>
        <v>3.1640101538461538</v>
      </c>
    </row>
    <row r="800" spans="1:17" x14ac:dyDescent="0.3">
      <c r="A800" s="17">
        <v>799</v>
      </c>
      <c r="B800" s="5" t="s">
        <v>933</v>
      </c>
      <c r="C800" s="8">
        <v>2011</v>
      </c>
      <c r="D800" s="5" t="s">
        <v>21</v>
      </c>
      <c r="E800" s="6">
        <v>20000000</v>
      </c>
      <c r="F800" s="10">
        <v>31603106</v>
      </c>
      <c r="G800" s="13">
        <v>100292856</v>
      </c>
      <c r="H800" s="13">
        <v>115904636</v>
      </c>
      <c r="I800" s="13">
        <v>216197492</v>
      </c>
      <c r="J800" s="13">
        <f t="shared" si="25"/>
        <v>196197492</v>
      </c>
      <c r="K800" s="16">
        <v>40711</v>
      </c>
      <c r="L800" s="5" t="s">
        <v>1248</v>
      </c>
      <c r="M800" s="5" t="s">
        <v>255</v>
      </c>
      <c r="N800" s="33">
        <f t="shared" si="24"/>
        <v>1.5333333333333332</v>
      </c>
      <c r="O800" s="18" t="s">
        <v>79</v>
      </c>
      <c r="Q800" s="4">
        <f>movies[[#This Row],[PROFIT]]/movies[[#This Row],[Budget ($)]]</f>
        <v>9.8098746000000006</v>
      </c>
    </row>
    <row r="801" spans="1:17" x14ac:dyDescent="0.3">
      <c r="A801" s="17">
        <v>800</v>
      </c>
      <c r="B801" s="5" t="s">
        <v>934</v>
      </c>
      <c r="C801" s="8">
        <v>2020</v>
      </c>
      <c r="D801" s="5" t="s">
        <v>333</v>
      </c>
      <c r="E801" s="6">
        <v>20000000</v>
      </c>
      <c r="F801" s="10"/>
      <c r="G801" s="13">
        <v>216000000</v>
      </c>
      <c r="H801" s="13">
        <v>216000000</v>
      </c>
      <c r="I801" s="13">
        <v>216197492</v>
      </c>
      <c r="J801" s="13">
        <f t="shared" si="25"/>
        <v>196197492</v>
      </c>
      <c r="K801" s="16">
        <v>40711</v>
      </c>
      <c r="L801" s="5" t="s">
        <v>1248</v>
      </c>
      <c r="M801" s="5" t="s">
        <v>255</v>
      </c>
      <c r="N801" s="33">
        <f t="shared" si="24"/>
        <v>1.5333333333333332</v>
      </c>
      <c r="O801" s="18" t="s">
        <v>79</v>
      </c>
      <c r="Q801" s="4">
        <f>movies[[#This Row],[PROFIT]]/movies[[#This Row],[Budget ($)]]</f>
        <v>9.8098746000000006</v>
      </c>
    </row>
    <row r="802" spans="1:17" x14ac:dyDescent="0.3">
      <c r="A802" s="17">
        <v>801</v>
      </c>
      <c r="B802" s="5" t="s">
        <v>935</v>
      </c>
      <c r="C802" s="8">
        <v>2020</v>
      </c>
      <c r="D802" s="5" t="s">
        <v>23</v>
      </c>
      <c r="E802" s="6"/>
      <c r="F802" s="10">
        <v>9724200</v>
      </c>
      <c r="G802" s="13">
        <v>58568815</v>
      </c>
      <c r="H802" s="13">
        <v>157337000</v>
      </c>
      <c r="I802" s="13">
        <v>215905815</v>
      </c>
      <c r="J802" s="13"/>
      <c r="K802" s="16">
        <v>40711</v>
      </c>
      <c r="L802" s="5" t="s">
        <v>1248</v>
      </c>
      <c r="M802" s="5" t="s">
        <v>255</v>
      </c>
      <c r="N802" s="33">
        <f t="shared" si="24"/>
        <v>1.5333333333333332</v>
      </c>
      <c r="O802" s="18" t="s">
        <v>79</v>
      </c>
      <c r="Q802" s="4" t="e">
        <f>movies[[#This Row],[PROFIT]]/movies[[#This Row],[Budget ($)]]</f>
        <v>#DIV/0!</v>
      </c>
    </row>
    <row r="803" spans="1:17" x14ac:dyDescent="0.3">
      <c r="A803" s="17">
        <v>802</v>
      </c>
      <c r="B803" s="5" t="s">
        <v>936</v>
      </c>
      <c r="C803" s="8">
        <v>1994</v>
      </c>
      <c r="D803" s="5" t="s">
        <v>15</v>
      </c>
      <c r="E803" s="6">
        <v>62000000</v>
      </c>
      <c r="F803" s="10">
        <v>20348017</v>
      </c>
      <c r="G803" s="13">
        <v>122187717</v>
      </c>
      <c r="H803" s="13">
        <v>93700000</v>
      </c>
      <c r="I803" s="13">
        <v>215887717</v>
      </c>
      <c r="J803" s="13">
        <f t="shared" si="25"/>
        <v>153887717</v>
      </c>
      <c r="K803" s="16">
        <v>34551</v>
      </c>
      <c r="L803" s="5" t="s">
        <v>1191</v>
      </c>
      <c r="M803" s="5" t="s">
        <v>38</v>
      </c>
      <c r="N803" s="33">
        <f t="shared" si="24"/>
        <v>2.35</v>
      </c>
      <c r="O803" s="18" t="s">
        <v>8</v>
      </c>
      <c r="Q803" s="4">
        <f>movies[[#This Row],[PROFIT]]/movies[[#This Row],[Budget ($)]]</f>
        <v>2.4820599516129032</v>
      </c>
    </row>
    <row r="804" spans="1:17" x14ac:dyDescent="0.3">
      <c r="A804" s="17">
        <v>803</v>
      </c>
      <c r="B804" s="5" t="s">
        <v>937</v>
      </c>
      <c r="C804" s="8">
        <v>1961</v>
      </c>
      <c r="D804" s="5" t="s">
        <v>10</v>
      </c>
      <c r="E804" s="6">
        <v>62000000</v>
      </c>
      <c r="F804" s="10"/>
      <c r="G804" s="13">
        <v>144880014</v>
      </c>
      <c r="H804" s="13">
        <v>71000000</v>
      </c>
      <c r="I804" s="13">
        <v>215880014</v>
      </c>
      <c r="J804" s="13">
        <f t="shared" si="25"/>
        <v>153880014</v>
      </c>
      <c r="K804" s="16">
        <v>34551</v>
      </c>
      <c r="L804" s="5" t="s">
        <v>1191</v>
      </c>
      <c r="M804" s="5" t="s">
        <v>38</v>
      </c>
      <c r="N804" s="33">
        <f t="shared" si="24"/>
        <v>2.35</v>
      </c>
      <c r="O804" s="18" t="s">
        <v>8</v>
      </c>
      <c r="Q804" s="4">
        <f>movies[[#This Row],[PROFIT]]/movies[[#This Row],[Budget ($)]]</f>
        <v>2.4819357096774195</v>
      </c>
    </row>
    <row r="805" spans="1:17" x14ac:dyDescent="0.3">
      <c r="A805" s="17">
        <v>804</v>
      </c>
      <c r="B805" s="5" t="s">
        <v>938</v>
      </c>
      <c r="C805" s="8">
        <v>2015</v>
      </c>
      <c r="D805" s="5" t="s">
        <v>23</v>
      </c>
      <c r="E805" s="6">
        <v>68000000</v>
      </c>
      <c r="F805" s="10">
        <v>33507870</v>
      </c>
      <c r="G805" s="13">
        <v>81476385</v>
      </c>
      <c r="H805" s="13">
        <v>134387221</v>
      </c>
      <c r="I805" s="13">
        <v>215863606</v>
      </c>
      <c r="J805" s="13">
        <f t="shared" si="25"/>
        <v>147863606</v>
      </c>
      <c r="K805" s="16">
        <v>42174</v>
      </c>
      <c r="L805" s="5" t="s">
        <v>1230</v>
      </c>
      <c r="M805" s="5" t="s">
        <v>161</v>
      </c>
      <c r="N805" s="33">
        <f t="shared" si="24"/>
        <v>1.9166666666666665</v>
      </c>
      <c r="O805" s="18" t="s">
        <v>79</v>
      </c>
      <c r="Q805" s="4">
        <f>movies[[#This Row],[PROFIT]]/movies[[#This Row],[Budget ($)]]</f>
        <v>2.1744647941176471</v>
      </c>
    </row>
    <row r="806" spans="1:17" x14ac:dyDescent="0.3">
      <c r="A806" s="17">
        <v>805</v>
      </c>
      <c r="B806" s="5" t="s">
        <v>939</v>
      </c>
      <c r="C806" s="8">
        <v>1992</v>
      </c>
      <c r="D806" s="5" t="s">
        <v>232</v>
      </c>
      <c r="E806" s="6">
        <v>40000000</v>
      </c>
      <c r="F806" s="10">
        <v>30521679</v>
      </c>
      <c r="G806" s="13">
        <v>82522790</v>
      </c>
      <c r="H806" s="13">
        <v>133339902</v>
      </c>
      <c r="I806" s="13">
        <v>215862692</v>
      </c>
      <c r="J806" s="13">
        <f t="shared" si="25"/>
        <v>175862692</v>
      </c>
      <c r="K806" s="16">
        <v>33921</v>
      </c>
      <c r="L806" s="5" t="s">
        <v>1402</v>
      </c>
      <c r="M806" s="5" t="s">
        <v>45</v>
      </c>
      <c r="N806" s="33">
        <f t="shared" si="24"/>
        <v>2.1333333333333333</v>
      </c>
      <c r="O806" s="18" t="s">
        <v>79</v>
      </c>
      <c r="Q806" s="4">
        <f>movies[[#This Row],[PROFIT]]/movies[[#This Row],[Budget ($)]]</f>
        <v>4.3965673000000001</v>
      </c>
    </row>
    <row r="807" spans="1:17" x14ac:dyDescent="0.3">
      <c r="A807" s="17">
        <v>806</v>
      </c>
      <c r="B807" s="5" t="s">
        <v>940</v>
      </c>
      <c r="C807" s="8">
        <v>2000</v>
      </c>
      <c r="D807" s="5" t="s">
        <v>21</v>
      </c>
      <c r="E807" s="6">
        <v>75000000</v>
      </c>
      <c r="F807" s="10">
        <v>15507845</v>
      </c>
      <c r="G807" s="13">
        <v>69243859</v>
      </c>
      <c r="H807" s="13">
        <v>146420000</v>
      </c>
      <c r="I807" s="13">
        <v>215663859</v>
      </c>
      <c r="J807" s="13">
        <f t="shared" si="25"/>
        <v>140663859</v>
      </c>
      <c r="K807" s="16">
        <v>36868</v>
      </c>
      <c r="L807" s="5" t="s">
        <v>1403</v>
      </c>
      <c r="M807" s="5" t="s">
        <v>24</v>
      </c>
      <c r="N807" s="33">
        <f t="shared" si="24"/>
        <v>2.0666666666666669</v>
      </c>
      <c r="O807" s="18" t="s">
        <v>8</v>
      </c>
      <c r="Q807" s="4">
        <f>movies[[#This Row],[PROFIT]]/movies[[#This Row],[Budget ($)]]</f>
        <v>1.87551812</v>
      </c>
    </row>
    <row r="808" spans="1:17" x14ac:dyDescent="0.3">
      <c r="A808" s="17">
        <v>807</v>
      </c>
      <c r="B808" s="5" t="s">
        <v>941</v>
      </c>
      <c r="C808" s="8">
        <v>1989</v>
      </c>
      <c r="D808" s="5" t="s">
        <v>232</v>
      </c>
      <c r="E808" s="6"/>
      <c r="F808" s="10">
        <v>29472894</v>
      </c>
      <c r="G808" s="13">
        <v>112494738</v>
      </c>
      <c r="H808" s="13">
        <v>102900000</v>
      </c>
      <c r="I808" s="13">
        <v>215394738</v>
      </c>
      <c r="J808" s="13"/>
      <c r="K808" s="16">
        <v>36868</v>
      </c>
      <c r="L808" s="5" t="s">
        <v>1403</v>
      </c>
      <c r="M808" s="5" t="s">
        <v>24</v>
      </c>
      <c r="N808" s="33">
        <f t="shared" si="24"/>
        <v>2.0666666666666669</v>
      </c>
      <c r="O808" s="18" t="s">
        <v>8</v>
      </c>
      <c r="Q808" s="4" t="e">
        <f>movies[[#This Row],[PROFIT]]/movies[[#This Row],[Budget ($)]]</f>
        <v>#DIV/0!</v>
      </c>
    </row>
    <row r="809" spans="1:17" x14ac:dyDescent="0.3">
      <c r="A809" s="17">
        <v>808</v>
      </c>
      <c r="B809" s="5" t="s">
        <v>942</v>
      </c>
      <c r="C809" s="8">
        <v>2000</v>
      </c>
      <c r="D809" s="5" t="s">
        <v>21</v>
      </c>
      <c r="E809" s="6">
        <v>110000000</v>
      </c>
      <c r="F809" s="10">
        <v>22413710</v>
      </c>
      <c r="G809" s="13">
        <v>113330342</v>
      </c>
      <c r="H809" s="13">
        <v>101964000</v>
      </c>
      <c r="I809" s="13">
        <v>215294342</v>
      </c>
      <c r="J809" s="13">
        <f t="shared" si="25"/>
        <v>105294342</v>
      </c>
      <c r="K809" s="16">
        <v>36705</v>
      </c>
      <c r="L809" s="5" t="s">
        <v>1404</v>
      </c>
      <c r="M809" s="5" t="s">
        <v>73</v>
      </c>
      <c r="N809" s="33">
        <f t="shared" si="24"/>
        <v>2.75</v>
      </c>
      <c r="O809" s="18" t="s">
        <v>79</v>
      </c>
      <c r="Q809" s="4">
        <f>movies[[#This Row],[PROFIT]]/movies[[#This Row],[Budget ($)]]</f>
        <v>0.95722129090909092</v>
      </c>
    </row>
    <row r="810" spans="1:17" x14ac:dyDescent="0.3">
      <c r="A810" s="17">
        <v>809</v>
      </c>
      <c r="B810" s="5" t="s">
        <v>943</v>
      </c>
      <c r="C810" s="8">
        <v>2010</v>
      </c>
      <c r="D810" s="5" t="s">
        <v>10</v>
      </c>
      <c r="E810" s="6">
        <v>150000000</v>
      </c>
      <c r="F810" s="10">
        <v>17619622</v>
      </c>
      <c r="G810" s="13">
        <v>63150991</v>
      </c>
      <c r="H810" s="13">
        <v>152132751</v>
      </c>
      <c r="I810" s="13">
        <v>215283742</v>
      </c>
      <c r="J810" s="13">
        <f t="shared" si="25"/>
        <v>65283742</v>
      </c>
      <c r="K810" s="16">
        <v>40373</v>
      </c>
      <c r="L810" s="5" t="s">
        <v>1284</v>
      </c>
      <c r="M810" s="5" t="s">
        <v>415</v>
      </c>
      <c r="N810" s="33">
        <f t="shared" si="24"/>
        <v>1.8166666666666667</v>
      </c>
      <c r="O810" s="18" t="s">
        <v>27</v>
      </c>
      <c r="Q810" s="4">
        <f>movies[[#This Row],[PROFIT]]/movies[[#This Row],[Budget ($)]]</f>
        <v>0.43522494666666667</v>
      </c>
    </row>
    <row r="811" spans="1:17" x14ac:dyDescent="0.3">
      <c r="A811" s="17">
        <v>810</v>
      </c>
      <c r="B811" s="5" t="s">
        <v>944</v>
      </c>
      <c r="C811" s="8">
        <v>2011</v>
      </c>
      <c r="D811" s="5" t="s">
        <v>21</v>
      </c>
      <c r="E811" s="6">
        <v>80000000</v>
      </c>
      <c r="F811" s="10">
        <v>30514732</v>
      </c>
      <c r="G811" s="13">
        <v>103028109</v>
      </c>
      <c r="H811" s="13">
        <v>111917482</v>
      </c>
      <c r="I811" s="13">
        <v>214945591</v>
      </c>
      <c r="J811" s="13">
        <f t="shared" si="25"/>
        <v>134945591</v>
      </c>
      <c r="K811" s="16">
        <v>40583</v>
      </c>
      <c r="L811" s="5" t="s">
        <v>1248</v>
      </c>
      <c r="M811" s="5" t="s">
        <v>216</v>
      </c>
      <c r="N811" s="33">
        <f t="shared" si="24"/>
        <v>1.95</v>
      </c>
      <c r="O811" s="18" t="s">
        <v>8</v>
      </c>
      <c r="Q811" s="4">
        <f>movies[[#This Row],[PROFIT]]/movies[[#This Row],[Budget ($)]]</f>
        <v>1.6868198875</v>
      </c>
    </row>
    <row r="812" spans="1:17" x14ac:dyDescent="0.3">
      <c r="A812" s="17">
        <v>811</v>
      </c>
      <c r="B812" s="5" t="s">
        <v>945</v>
      </c>
      <c r="C812" s="8">
        <v>2014</v>
      </c>
      <c r="D812" s="5" t="s">
        <v>151</v>
      </c>
      <c r="E812" s="6"/>
      <c r="F812" s="10">
        <v>15879645</v>
      </c>
      <c r="G812" s="13">
        <v>39322544</v>
      </c>
      <c r="H812" s="13">
        <v>175335033</v>
      </c>
      <c r="I812" s="13">
        <v>214657577</v>
      </c>
      <c r="J812" s="13"/>
      <c r="K812" s="16">
        <v>40583</v>
      </c>
      <c r="L812" s="5" t="s">
        <v>1248</v>
      </c>
      <c r="M812" s="5" t="s">
        <v>216</v>
      </c>
      <c r="N812" s="33">
        <f t="shared" si="24"/>
        <v>1.95</v>
      </c>
      <c r="O812" s="18" t="s">
        <v>8</v>
      </c>
      <c r="Q812" s="4" t="e">
        <f>movies[[#This Row],[PROFIT]]/movies[[#This Row],[Budget ($)]]</f>
        <v>#DIV/0!</v>
      </c>
    </row>
    <row r="813" spans="1:17" x14ac:dyDescent="0.3">
      <c r="A813" s="17">
        <v>812</v>
      </c>
      <c r="B813" s="5" t="s">
        <v>946</v>
      </c>
      <c r="C813" s="8">
        <v>1987</v>
      </c>
      <c r="D813" s="5" t="s">
        <v>947</v>
      </c>
      <c r="E813" s="6">
        <v>6000000</v>
      </c>
      <c r="F813" s="10">
        <v>3900000</v>
      </c>
      <c r="G813" s="13">
        <v>64577242</v>
      </c>
      <c r="H813" s="13">
        <v>150000000</v>
      </c>
      <c r="I813" s="13">
        <v>214577242</v>
      </c>
      <c r="J813" s="13">
        <f t="shared" si="25"/>
        <v>208577242</v>
      </c>
      <c r="K813" s="16">
        <v>32010</v>
      </c>
      <c r="L813" s="5" t="s">
        <v>1278</v>
      </c>
      <c r="M813" s="5" t="s">
        <v>81</v>
      </c>
      <c r="N813" s="33">
        <f t="shared" si="24"/>
        <v>1.6666666666666665</v>
      </c>
      <c r="O813" s="18" t="s">
        <v>333</v>
      </c>
      <c r="Q813" s="4">
        <f>movies[[#This Row],[PROFIT]]/movies[[#This Row],[Budget ($)]]</f>
        <v>34.762873666666664</v>
      </c>
    </row>
    <row r="814" spans="1:17" x14ac:dyDescent="0.3">
      <c r="A814" s="17">
        <v>813</v>
      </c>
      <c r="B814" s="5" t="s">
        <v>948</v>
      </c>
      <c r="C814" s="8">
        <v>2018</v>
      </c>
      <c r="D814" s="5" t="s">
        <v>190</v>
      </c>
      <c r="E814" s="6">
        <v>50000000</v>
      </c>
      <c r="F814" s="10">
        <v>35574710</v>
      </c>
      <c r="G814" s="13">
        <v>115715889</v>
      </c>
      <c r="H814" s="13">
        <v>98500000</v>
      </c>
      <c r="I814" s="13">
        <v>214215889</v>
      </c>
      <c r="J814" s="13">
        <f t="shared" si="25"/>
        <v>164215889</v>
      </c>
      <c r="K814" s="16">
        <v>43425</v>
      </c>
      <c r="L814" s="5" t="s">
        <v>1405</v>
      </c>
      <c r="M814" s="5" t="s">
        <v>54</v>
      </c>
      <c r="N814" s="33">
        <f t="shared" si="24"/>
        <v>2.1666666666666665</v>
      </c>
      <c r="O814" s="18" t="s">
        <v>8</v>
      </c>
      <c r="Q814" s="4">
        <f>movies[[#This Row],[PROFIT]]/movies[[#This Row],[Budget ($)]]</f>
        <v>3.2843177799999999</v>
      </c>
    </row>
    <row r="815" spans="1:17" x14ac:dyDescent="0.3">
      <c r="A815" s="17">
        <v>814</v>
      </c>
      <c r="B815" s="5" t="s">
        <v>949</v>
      </c>
      <c r="C815" s="8">
        <v>2018</v>
      </c>
      <c r="D815" s="5" t="s">
        <v>36</v>
      </c>
      <c r="E815" s="6"/>
      <c r="F815" s="10">
        <v>23045635</v>
      </c>
      <c r="G815" s="13">
        <v>83315531</v>
      </c>
      <c r="H815" s="13">
        <v>130800000</v>
      </c>
      <c r="I815" s="13">
        <v>214115531</v>
      </c>
      <c r="J815" s="13"/>
      <c r="K815" s="16">
        <v>43425</v>
      </c>
      <c r="L815" s="5" t="s">
        <v>1405</v>
      </c>
      <c r="M815" s="5" t="s">
        <v>54</v>
      </c>
      <c r="N815" s="33">
        <f t="shared" si="24"/>
        <v>2.1666666666666665</v>
      </c>
      <c r="O815" s="18" t="s">
        <v>8</v>
      </c>
      <c r="Q815" s="4" t="e">
        <f>movies[[#This Row],[PROFIT]]/movies[[#This Row],[Budget ($)]]</f>
        <v>#DIV/0!</v>
      </c>
    </row>
    <row r="816" spans="1:17" x14ac:dyDescent="0.3">
      <c r="A816" s="17">
        <v>815</v>
      </c>
      <c r="B816" s="5" t="s">
        <v>950</v>
      </c>
      <c r="C816" s="8">
        <v>2009</v>
      </c>
      <c r="D816" s="5" t="s">
        <v>23</v>
      </c>
      <c r="E816" s="6">
        <v>100000000</v>
      </c>
      <c r="F816" s="10">
        <v>25271675</v>
      </c>
      <c r="G816" s="13">
        <v>97104620</v>
      </c>
      <c r="H816" s="13">
        <v>117000000</v>
      </c>
      <c r="I816" s="13">
        <v>214104620</v>
      </c>
      <c r="J816" s="13">
        <f t="shared" si="25"/>
        <v>114104620</v>
      </c>
      <c r="K816" s="16">
        <v>39988</v>
      </c>
      <c r="L816" s="5" t="s">
        <v>1406</v>
      </c>
      <c r="M816" s="5" t="s">
        <v>149</v>
      </c>
      <c r="N816" s="33">
        <f t="shared" si="24"/>
        <v>2.3333333333333335</v>
      </c>
      <c r="O816" s="18" t="s">
        <v>79</v>
      </c>
      <c r="Q816" s="4">
        <f>movies[[#This Row],[PROFIT]]/movies[[#This Row],[Budget ($)]]</f>
        <v>1.1410461999999999</v>
      </c>
    </row>
    <row r="817" spans="1:17" x14ac:dyDescent="0.3">
      <c r="A817" s="17">
        <v>816</v>
      </c>
      <c r="B817" s="5" t="s">
        <v>951</v>
      </c>
      <c r="C817" s="8">
        <v>2002</v>
      </c>
      <c r="D817" s="5" t="s">
        <v>23</v>
      </c>
      <c r="E817" s="6">
        <v>60000000</v>
      </c>
      <c r="F817" s="10">
        <v>27118640</v>
      </c>
      <c r="G817" s="13">
        <v>121661683</v>
      </c>
      <c r="H817" s="13">
        <v>92372541</v>
      </c>
      <c r="I817" s="13">
        <v>214034224</v>
      </c>
      <c r="J817" s="13">
        <f t="shared" si="25"/>
        <v>154034224</v>
      </c>
      <c r="K817" s="16">
        <v>37421</v>
      </c>
      <c r="L817" s="5" t="s">
        <v>1255</v>
      </c>
      <c r="M817" s="5" t="s">
        <v>102</v>
      </c>
      <c r="N817" s="33">
        <f t="shared" si="24"/>
        <v>1.9833333333333334</v>
      </c>
      <c r="O817" s="18" t="s">
        <v>8</v>
      </c>
      <c r="Q817" s="4">
        <f>movies[[#This Row],[PROFIT]]/movies[[#This Row],[Budget ($)]]</f>
        <v>2.5672370666666668</v>
      </c>
    </row>
    <row r="818" spans="1:17" x14ac:dyDescent="0.3">
      <c r="A818" s="17">
        <v>817</v>
      </c>
      <c r="B818" s="5" t="s">
        <v>952</v>
      </c>
      <c r="C818" s="8">
        <v>1994</v>
      </c>
      <c r="D818" s="5" t="s">
        <v>36</v>
      </c>
      <c r="E818" s="6">
        <v>55000000</v>
      </c>
      <c r="F818" s="10">
        <v>10068126</v>
      </c>
      <c r="G818" s="13">
        <v>83015089</v>
      </c>
      <c r="H818" s="13">
        <v>131000000</v>
      </c>
      <c r="I818" s="13">
        <v>214015089</v>
      </c>
      <c r="J818" s="13">
        <f t="shared" si="25"/>
        <v>159015089</v>
      </c>
      <c r="K818" s="16">
        <v>34677</v>
      </c>
      <c r="L818" s="5" t="s">
        <v>1327</v>
      </c>
      <c r="M818" s="5" t="s">
        <v>45</v>
      </c>
      <c r="N818" s="33">
        <f t="shared" si="24"/>
        <v>2.1333333333333333</v>
      </c>
      <c r="O818" s="18" t="s">
        <v>79</v>
      </c>
      <c r="Q818" s="4">
        <f>movies[[#This Row],[PROFIT]]/movies[[#This Row],[Budget ($)]]</f>
        <v>2.8911834363636362</v>
      </c>
    </row>
    <row r="819" spans="1:17" x14ac:dyDescent="0.3">
      <c r="A819" s="17">
        <v>818</v>
      </c>
      <c r="B819" s="5" t="s">
        <v>953</v>
      </c>
      <c r="C819" s="8">
        <v>2000</v>
      </c>
      <c r="D819" s="5" t="s">
        <v>954</v>
      </c>
      <c r="E819" s="6">
        <v>17000000</v>
      </c>
      <c r="F819" s="10">
        <v>663205</v>
      </c>
      <c r="G819" s="13">
        <v>128530421</v>
      </c>
      <c r="H819" s="13">
        <v>85446864</v>
      </c>
      <c r="I819" s="13">
        <v>213977285</v>
      </c>
      <c r="J819" s="13">
        <f t="shared" si="25"/>
        <v>196977285</v>
      </c>
      <c r="K819" s="16">
        <v>36868</v>
      </c>
      <c r="L819" s="5" t="s">
        <v>1313</v>
      </c>
      <c r="M819" s="5" t="s">
        <v>353</v>
      </c>
      <c r="N819" s="33">
        <v>2</v>
      </c>
      <c r="O819" s="18" t="s">
        <v>8</v>
      </c>
      <c r="Q819" s="4">
        <f>movies[[#This Row],[PROFIT]]/movies[[#This Row],[Budget ($)]]</f>
        <v>11.586899117647059</v>
      </c>
    </row>
    <row r="820" spans="1:17" x14ac:dyDescent="0.3">
      <c r="A820" s="17">
        <v>819</v>
      </c>
      <c r="B820" s="5" t="s">
        <v>955</v>
      </c>
      <c r="C820" s="8">
        <v>1994</v>
      </c>
      <c r="D820" s="5" t="s">
        <v>587</v>
      </c>
      <c r="E820" s="6">
        <v>8000000</v>
      </c>
      <c r="F820" s="10">
        <v>9311882</v>
      </c>
      <c r="G820" s="13">
        <v>107928762</v>
      </c>
      <c r="H820" s="13">
        <v>106000000</v>
      </c>
      <c r="I820" s="13">
        <v>213928762</v>
      </c>
      <c r="J820" s="13">
        <f t="shared" si="25"/>
        <v>205928762</v>
      </c>
      <c r="K820" s="16">
        <v>34621</v>
      </c>
      <c r="L820" s="5" t="s">
        <v>1370</v>
      </c>
      <c r="M820" s="5" t="s">
        <v>69</v>
      </c>
      <c r="N820" s="33">
        <f t="shared" si="24"/>
        <v>2.5666666666666664</v>
      </c>
      <c r="O820" s="18" t="s">
        <v>79</v>
      </c>
      <c r="Q820" s="4">
        <f>movies[[#This Row],[PROFIT]]/movies[[#This Row],[Budget ($)]]</f>
        <v>25.741095250000001</v>
      </c>
    </row>
    <row r="821" spans="1:17" x14ac:dyDescent="0.3">
      <c r="A821" s="17">
        <v>820</v>
      </c>
      <c r="B821" s="5" t="s">
        <v>956</v>
      </c>
      <c r="C821" s="8">
        <v>2004</v>
      </c>
      <c r="D821" s="5" t="s">
        <v>587</v>
      </c>
      <c r="E821" s="6">
        <v>110000000</v>
      </c>
      <c r="F821" s="10">
        <v>858021</v>
      </c>
      <c r="G821" s="13">
        <v>102610330</v>
      </c>
      <c r="H821" s="13">
        <v>111109612</v>
      </c>
      <c r="I821" s="13">
        <v>213719942</v>
      </c>
      <c r="J821" s="13">
        <f t="shared" si="25"/>
        <v>103719942</v>
      </c>
      <c r="K821" s="16">
        <v>38338</v>
      </c>
      <c r="L821" s="5" t="s">
        <v>1335</v>
      </c>
      <c r="M821" s="5" t="s">
        <v>957</v>
      </c>
      <c r="N821" s="33">
        <f t="shared" si="24"/>
        <v>2.8333333333333335</v>
      </c>
      <c r="O821" s="18" t="s">
        <v>8</v>
      </c>
      <c r="Q821" s="4">
        <f>movies[[#This Row],[PROFIT]]/movies[[#This Row],[Budget ($)]]</f>
        <v>0.94290856363636366</v>
      </c>
    </row>
    <row r="822" spans="1:17" x14ac:dyDescent="0.3">
      <c r="A822" s="17">
        <v>821</v>
      </c>
      <c r="B822" s="5" t="s">
        <v>958</v>
      </c>
      <c r="C822" s="8">
        <v>1995</v>
      </c>
      <c r="D822" s="5" t="s">
        <v>15</v>
      </c>
      <c r="E822" s="6">
        <v>72000000</v>
      </c>
      <c r="F822" s="10">
        <v>9938276</v>
      </c>
      <c r="G822" s="13">
        <v>75609945</v>
      </c>
      <c r="H822" s="13">
        <v>137606271</v>
      </c>
      <c r="I822" s="13">
        <v>213216216</v>
      </c>
      <c r="J822" s="13">
        <f t="shared" si="25"/>
        <v>141216216</v>
      </c>
      <c r="K822" s="16">
        <v>34843</v>
      </c>
      <c r="L822" s="5" t="s">
        <v>1355</v>
      </c>
      <c r="M822" s="5" t="s">
        <v>132</v>
      </c>
      <c r="N822" s="33">
        <f t="shared" si="24"/>
        <v>2.9666666666666668</v>
      </c>
      <c r="O822" s="18" t="s">
        <v>79</v>
      </c>
      <c r="Q822" s="4">
        <f>movies[[#This Row],[PROFIT]]/movies[[#This Row],[Budget ($)]]</f>
        <v>1.9613363333333333</v>
      </c>
    </row>
    <row r="823" spans="1:17" x14ac:dyDescent="0.3">
      <c r="A823" s="17">
        <v>822</v>
      </c>
      <c r="B823" s="5" t="s">
        <v>959</v>
      </c>
      <c r="C823" s="8">
        <v>2014</v>
      </c>
      <c r="D823" s="5" t="s">
        <v>10</v>
      </c>
      <c r="E823" s="6">
        <v>50000000</v>
      </c>
      <c r="F823" s="10">
        <v>31051923</v>
      </c>
      <c r="G823" s="13">
        <v>128002372</v>
      </c>
      <c r="H823" s="13">
        <v>84900000</v>
      </c>
      <c r="I823" s="13">
        <v>212902372</v>
      </c>
      <c r="J823" s="13">
        <f t="shared" si="25"/>
        <v>162902372</v>
      </c>
      <c r="K823" s="16">
        <v>41997</v>
      </c>
      <c r="L823" s="5" t="s">
        <v>1407</v>
      </c>
      <c r="M823" s="5" t="s">
        <v>290</v>
      </c>
      <c r="N823" s="33">
        <f t="shared" si="24"/>
        <v>2.0833333333333335</v>
      </c>
      <c r="O823" s="18" t="s">
        <v>27</v>
      </c>
      <c r="Q823" s="4">
        <f>movies[[#This Row],[PROFIT]]/movies[[#This Row],[Budget ($)]]</f>
        <v>3.2580474399999999</v>
      </c>
    </row>
    <row r="824" spans="1:17" x14ac:dyDescent="0.3">
      <c r="A824" s="17">
        <v>823</v>
      </c>
      <c r="B824" s="5" t="s">
        <v>960</v>
      </c>
      <c r="C824" s="8">
        <v>2008</v>
      </c>
      <c r="D824" s="5" t="s">
        <v>10</v>
      </c>
      <c r="E824" s="6">
        <v>80000000</v>
      </c>
      <c r="F824" s="10">
        <v>27450296</v>
      </c>
      <c r="G824" s="13">
        <v>110101975</v>
      </c>
      <c r="H824" s="13">
        <v>102772889</v>
      </c>
      <c r="I824" s="13">
        <v>212874864</v>
      </c>
      <c r="J824" s="13">
        <f t="shared" si="25"/>
        <v>132874864</v>
      </c>
      <c r="K824" s="16">
        <v>39806</v>
      </c>
      <c r="L824" s="5" t="s">
        <v>1408</v>
      </c>
      <c r="M824" s="5" t="s">
        <v>620</v>
      </c>
      <c r="N824" s="33">
        <f t="shared" si="24"/>
        <v>1.65</v>
      </c>
      <c r="O824" s="18" t="s">
        <v>27</v>
      </c>
      <c r="Q824" s="4">
        <f>movies[[#This Row],[PROFIT]]/movies[[#This Row],[Budget ($)]]</f>
        <v>1.6609358000000001</v>
      </c>
    </row>
    <row r="825" spans="1:17" x14ac:dyDescent="0.3">
      <c r="A825" s="17">
        <v>824</v>
      </c>
      <c r="B825" s="5" t="s">
        <v>961</v>
      </c>
      <c r="C825" s="8">
        <v>2000</v>
      </c>
      <c r="D825" s="5" t="s">
        <v>36</v>
      </c>
      <c r="E825" s="6">
        <v>45000000</v>
      </c>
      <c r="F825" s="10">
        <v>10046534</v>
      </c>
      <c r="G825" s="13">
        <v>106807667</v>
      </c>
      <c r="H825" s="13">
        <v>105935053</v>
      </c>
      <c r="I825" s="13">
        <v>212742720</v>
      </c>
      <c r="J825" s="13">
        <f t="shared" si="25"/>
        <v>167742720</v>
      </c>
      <c r="K825" s="16">
        <v>36882</v>
      </c>
      <c r="L825" s="5" t="s">
        <v>1409</v>
      </c>
      <c r="M825" s="5" t="s">
        <v>415</v>
      </c>
      <c r="N825" s="33">
        <f t="shared" si="24"/>
        <v>1.8166666666666667</v>
      </c>
      <c r="O825" s="18" t="s">
        <v>8</v>
      </c>
      <c r="Q825" s="4">
        <f>movies[[#This Row],[PROFIT]]/movies[[#This Row],[Budget ($)]]</f>
        <v>3.7276159999999998</v>
      </c>
    </row>
    <row r="826" spans="1:17" x14ac:dyDescent="0.3">
      <c r="A826" s="17">
        <v>825</v>
      </c>
      <c r="B826" s="5" t="s">
        <v>962</v>
      </c>
      <c r="C826" s="8">
        <v>2023</v>
      </c>
      <c r="D826" s="5" t="s">
        <v>963</v>
      </c>
      <c r="E826" s="6"/>
      <c r="F826" s="10">
        <v>19680879</v>
      </c>
      <c r="G826" s="13">
        <v>183234204</v>
      </c>
      <c r="H826" s="13">
        <v>29352969</v>
      </c>
      <c r="I826" s="13">
        <v>212587173</v>
      </c>
      <c r="J826" s="13"/>
      <c r="K826" s="16">
        <v>36882</v>
      </c>
      <c r="L826" s="5" t="s">
        <v>1409</v>
      </c>
      <c r="M826" s="5" t="s">
        <v>415</v>
      </c>
      <c r="N826" s="33">
        <f t="shared" si="24"/>
        <v>1.8166666666666667</v>
      </c>
      <c r="O826" s="18" t="s">
        <v>8</v>
      </c>
      <c r="Q826" s="4" t="e">
        <f>movies[[#This Row],[PROFIT]]/movies[[#This Row],[Budget ($)]]</f>
        <v>#DIV/0!</v>
      </c>
    </row>
    <row r="827" spans="1:17" x14ac:dyDescent="0.3">
      <c r="A827" s="17">
        <v>826</v>
      </c>
      <c r="B827" s="5" t="s">
        <v>964</v>
      </c>
      <c r="C827" s="8">
        <v>1999</v>
      </c>
      <c r="D827" s="5" t="s">
        <v>6</v>
      </c>
      <c r="E827" s="6">
        <v>66000000</v>
      </c>
      <c r="F827" s="10">
        <v>20145595</v>
      </c>
      <c r="G827" s="13">
        <v>87704396</v>
      </c>
      <c r="H827" s="13">
        <v>124700000</v>
      </c>
      <c r="I827" s="13">
        <v>212404396</v>
      </c>
      <c r="J827" s="13">
        <f t="shared" si="25"/>
        <v>146404396</v>
      </c>
      <c r="K827" s="16">
        <v>36280</v>
      </c>
      <c r="L827" s="5" t="s">
        <v>1410</v>
      </c>
      <c r="M827" s="5" t="s">
        <v>320</v>
      </c>
      <c r="N827" s="33">
        <f t="shared" si="24"/>
        <v>1.8833333333333333</v>
      </c>
      <c r="O827" s="18" t="s">
        <v>8</v>
      </c>
      <c r="Q827" s="4">
        <f>movies[[#This Row],[PROFIT]]/movies[[#This Row],[Budget ($)]]</f>
        <v>2.2182484242424243</v>
      </c>
    </row>
    <row r="828" spans="1:17" x14ac:dyDescent="0.3">
      <c r="A828" s="17">
        <v>827</v>
      </c>
      <c r="B828" s="5" t="s">
        <v>965</v>
      </c>
      <c r="C828" s="8">
        <v>1995</v>
      </c>
      <c r="D828" s="5" t="s">
        <v>36</v>
      </c>
      <c r="E828" s="6"/>
      <c r="F828" s="10">
        <v>37804076</v>
      </c>
      <c r="G828" s="13">
        <v>108385533</v>
      </c>
      <c r="H828" s="13">
        <v>104000000</v>
      </c>
      <c r="I828" s="13">
        <v>212385533</v>
      </c>
      <c r="J828" s="13"/>
      <c r="K828" s="16">
        <v>36280</v>
      </c>
      <c r="L828" s="5" t="s">
        <v>1410</v>
      </c>
      <c r="M828" s="5" t="s">
        <v>320</v>
      </c>
      <c r="N828" s="33">
        <f t="shared" si="24"/>
        <v>1.8833333333333333</v>
      </c>
      <c r="O828" s="18" t="s">
        <v>8</v>
      </c>
      <c r="Q828" s="4" t="e">
        <f>movies[[#This Row],[PROFIT]]/movies[[#This Row],[Budget ($)]]</f>
        <v>#DIV/0!</v>
      </c>
    </row>
    <row r="829" spans="1:17" x14ac:dyDescent="0.3">
      <c r="A829" s="17">
        <v>828</v>
      </c>
      <c r="B829" s="5" t="s">
        <v>966</v>
      </c>
      <c r="C829" s="8">
        <v>1999</v>
      </c>
      <c r="D829" s="5" t="s">
        <v>23</v>
      </c>
      <c r="E829" s="6">
        <v>100000000</v>
      </c>
      <c r="F829" s="10">
        <v>20523595</v>
      </c>
      <c r="G829" s="13">
        <v>66889043</v>
      </c>
      <c r="H829" s="13">
        <v>145100000</v>
      </c>
      <c r="I829" s="13">
        <v>211989043</v>
      </c>
      <c r="J829" s="13">
        <f t="shared" si="25"/>
        <v>111989043</v>
      </c>
      <c r="K829" s="16">
        <v>36488</v>
      </c>
      <c r="L829" s="5" t="s">
        <v>1411</v>
      </c>
      <c r="M829" s="5" t="s">
        <v>78</v>
      </c>
      <c r="N829" s="33">
        <f t="shared" si="24"/>
        <v>2.0333333333333332</v>
      </c>
      <c r="O829" s="18" t="s">
        <v>79</v>
      </c>
      <c r="Q829" s="4">
        <f>movies[[#This Row],[PROFIT]]/movies[[#This Row],[Budget ($)]]</f>
        <v>1.1198904300000001</v>
      </c>
    </row>
    <row r="830" spans="1:17" x14ac:dyDescent="0.3">
      <c r="A830" s="17">
        <v>829</v>
      </c>
      <c r="B830" s="5" t="s">
        <v>967</v>
      </c>
      <c r="C830" s="8">
        <v>2016</v>
      </c>
      <c r="D830" s="5" t="s">
        <v>23</v>
      </c>
      <c r="E830" s="6">
        <v>35000000</v>
      </c>
      <c r="F830" s="10">
        <v>8571785</v>
      </c>
      <c r="G830" s="13">
        <v>24252420</v>
      </c>
      <c r="H830" s="13">
        <v>187700000</v>
      </c>
      <c r="I830" s="13">
        <v>211952420</v>
      </c>
      <c r="J830" s="13">
        <f t="shared" si="25"/>
        <v>176952420</v>
      </c>
      <c r="K830" s="16">
        <v>42627</v>
      </c>
      <c r="L830" s="5" t="s">
        <v>1285</v>
      </c>
      <c r="M830" s="5" t="s">
        <v>66</v>
      </c>
      <c r="N830" s="33">
        <f t="shared" si="24"/>
        <v>2.0499999999999998</v>
      </c>
      <c r="O830" s="18" t="s">
        <v>79</v>
      </c>
      <c r="Q830" s="4">
        <f>movies[[#This Row],[PROFIT]]/movies[[#This Row],[Budget ($)]]</f>
        <v>5.0557834285714289</v>
      </c>
    </row>
    <row r="831" spans="1:17" x14ac:dyDescent="0.3">
      <c r="A831" s="17">
        <v>830</v>
      </c>
      <c r="B831" s="5" t="s">
        <v>968</v>
      </c>
      <c r="C831" s="8">
        <v>2014</v>
      </c>
      <c r="D831" s="5" t="s">
        <v>21</v>
      </c>
      <c r="E831" s="6">
        <v>68000000</v>
      </c>
      <c r="F831" s="10">
        <v>23702421</v>
      </c>
      <c r="G831" s="13">
        <v>85817906</v>
      </c>
      <c r="H831" s="13">
        <v>126004791</v>
      </c>
      <c r="I831" s="13">
        <v>211822697</v>
      </c>
      <c r="J831" s="13">
        <f t="shared" si="25"/>
        <v>143822697</v>
      </c>
      <c r="K831" s="16">
        <v>41929</v>
      </c>
      <c r="L831" s="5" t="s">
        <v>1298</v>
      </c>
      <c r="M831" s="5" t="s">
        <v>128</v>
      </c>
      <c r="N831" s="33">
        <f t="shared" si="24"/>
        <v>2.2333333333333334</v>
      </c>
      <c r="O831" s="18" t="s">
        <v>79</v>
      </c>
      <c r="Q831" s="4">
        <f>movies[[#This Row],[PROFIT]]/movies[[#This Row],[Budget ($)]]</f>
        <v>2.115039661764706</v>
      </c>
    </row>
    <row r="832" spans="1:17" x14ac:dyDescent="0.3">
      <c r="A832" s="17">
        <v>831</v>
      </c>
      <c r="B832" s="5" t="s">
        <v>969</v>
      </c>
      <c r="C832" s="8">
        <v>2011</v>
      </c>
      <c r="D832" s="5" t="s">
        <v>21</v>
      </c>
      <c r="E832" s="6">
        <v>70000000</v>
      </c>
      <c r="F832" s="10">
        <v>35573187</v>
      </c>
      <c r="G832" s="13">
        <v>83552429</v>
      </c>
      <c r="H832" s="13">
        <v>128266925</v>
      </c>
      <c r="I832" s="13">
        <v>211819354</v>
      </c>
      <c r="J832" s="13">
        <f t="shared" si="25"/>
        <v>141819354</v>
      </c>
      <c r="K832" s="16">
        <v>40611</v>
      </c>
      <c r="L832" s="5" t="s">
        <v>1172</v>
      </c>
      <c r="M832" s="5" t="s">
        <v>276</v>
      </c>
      <c r="N832" s="33">
        <f t="shared" si="24"/>
        <v>1.9333333333333333</v>
      </c>
      <c r="O832" s="18" t="s">
        <v>8</v>
      </c>
      <c r="Q832" s="4">
        <f>movies[[#This Row],[PROFIT]]/movies[[#This Row],[Budget ($)]]</f>
        <v>2.0259907714285714</v>
      </c>
    </row>
    <row r="833" spans="1:17" x14ac:dyDescent="0.3">
      <c r="A833" s="17">
        <v>832</v>
      </c>
      <c r="B833" s="5" t="s">
        <v>970</v>
      </c>
      <c r="C833" s="8">
        <v>2008</v>
      </c>
      <c r="D833" s="5" t="s">
        <v>6</v>
      </c>
      <c r="E833" s="6">
        <v>130000000</v>
      </c>
      <c r="F833" s="10">
        <v>14800723</v>
      </c>
      <c r="G833" s="13">
        <v>49554002</v>
      </c>
      <c r="H833" s="13">
        <v>162233509</v>
      </c>
      <c r="I833" s="13">
        <v>211787511</v>
      </c>
      <c r="J833" s="13">
        <f t="shared" si="25"/>
        <v>81787511</v>
      </c>
      <c r="K833" s="16">
        <v>39778</v>
      </c>
      <c r="L833" s="5" t="s">
        <v>1412</v>
      </c>
      <c r="M833" s="5" t="s">
        <v>73</v>
      </c>
      <c r="N833" s="33">
        <f t="shared" si="24"/>
        <v>2.75</v>
      </c>
      <c r="O833" s="18" t="s">
        <v>8</v>
      </c>
      <c r="Q833" s="4">
        <f>movies[[#This Row],[PROFIT]]/movies[[#This Row],[Budget ($)]]</f>
        <v>0.62913470000000005</v>
      </c>
    </row>
    <row r="834" spans="1:17" x14ac:dyDescent="0.3">
      <c r="A834" s="17">
        <v>833</v>
      </c>
      <c r="B834" s="5" t="s">
        <v>971</v>
      </c>
      <c r="C834" s="8">
        <v>2010</v>
      </c>
      <c r="D834" s="5" t="s">
        <v>36</v>
      </c>
      <c r="E834" s="6">
        <v>65000000</v>
      </c>
      <c r="F834" s="10">
        <v>32689406</v>
      </c>
      <c r="G834" s="13">
        <v>100539043</v>
      </c>
      <c r="H834" s="13">
        <v>111241781</v>
      </c>
      <c r="I834" s="13">
        <v>211780824</v>
      </c>
      <c r="J834" s="13">
        <f t="shared" si="25"/>
        <v>146780824</v>
      </c>
      <c r="K834" s="16">
        <v>40485</v>
      </c>
      <c r="L834" s="5" t="s">
        <v>1277</v>
      </c>
      <c r="M834" s="5" t="s">
        <v>156</v>
      </c>
      <c r="N834" s="33">
        <f t="shared" si="24"/>
        <v>1.5833333333333335</v>
      </c>
      <c r="O834" s="18" t="s">
        <v>79</v>
      </c>
      <c r="Q834" s="4">
        <f>movies[[#This Row],[PROFIT]]/movies[[#This Row],[Budget ($)]]</f>
        <v>2.2581665230769232</v>
      </c>
    </row>
    <row r="835" spans="1:17" x14ac:dyDescent="0.3">
      <c r="A835" s="17">
        <v>834</v>
      </c>
      <c r="B835" s="5" t="s">
        <v>972</v>
      </c>
      <c r="C835" s="8">
        <v>2003</v>
      </c>
      <c r="D835" s="5" t="s">
        <v>6</v>
      </c>
      <c r="E835" s="6">
        <v>150000000</v>
      </c>
      <c r="F835" s="10">
        <v>25105990</v>
      </c>
      <c r="G835" s="13">
        <v>93927920</v>
      </c>
      <c r="H835" s="13">
        <v>117694615</v>
      </c>
      <c r="I835" s="13">
        <v>211622535</v>
      </c>
      <c r="J835" s="13">
        <f t="shared" ref="J835:J898" si="26">I835-E835</f>
        <v>61622535</v>
      </c>
      <c r="K835" s="16">
        <v>37939</v>
      </c>
      <c r="L835" s="5" t="s">
        <v>1413</v>
      </c>
      <c r="M835" s="5" t="s">
        <v>18</v>
      </c>
      <c r="N835" s="33">
        <f t="shared" ref="N835:N898" si="27">VALUE(LEFT(M835, FIND(" hr", M835)-1)) + VALUE(MID(M835, FIND(" hr", M835) + 4, FIND(" min", M835) - FIND(" hr", M835) - 4))/60</f>
        <v>2.2999999999999998</v>
      </c>
      <c r="O835" s="18" t="s">
        <v>8</v>
      </c>
      <c r="Q835" s="4">
        <f>movies[[#This Row],[PROFIT]]/movies[[#This Row],[Budget ($)]]</f>
        <v>0.41081689999999998</v>
      </c>
    </row>
    <row r="836" spans="1:17" x14ac:dyDescent="0.3">
      <c r="A836" s="17">
        <v>835</v>
      </c>
      <c r="B836" s="5" t="s">
        <v>973</v>
      </c>
      <c r="C836" s="8">
        <v>2004</v>
      </c>
      <c r="D836" s="5" t="s">
        <v>15</v>
      </c>
      <c r="E836" s="6">
        <v>140000000</v>
      </c>
      <c r="F836" s="10">
        <v>30061756</v>
      </c>
      <c r="G836" s="13">
        <v>118634549</v>
      </c>
      <c r="H836" s="13">
        <v>92833686</v>
      </c>
      <c r="I836" s="13">
        <v>211468235</v>
      </c>
      <c r="J836" s="13">
        <f t="shared" si="26"/>
        <v>71468235</v>
      </c>
      <c r="K836" s="16">
        <v>38337</v>
      </c>
      <c r="L836" s="5" t="s">
        <v>1288</v>
      </c>
      <c r="M836" s="5" t="s">
        <v>96</v>
      </c>
      <c r="N836" s="33">
        <f t="shared" si="27"/>
        <v>1.8</v>
      </c>
      <c r="O836" s="18" t="s">
        <v>27</v>
      </c>
      <c r="Q836" s="4">
        <f>movies[[#This Row],[PROFIT]]/movies[[#This Row],[Budget ($)]]</f>
        <v>0.51048739285714284</v>
      </c>
    </row>
    <row r="837" spans="1:17" x14ac:dyDescent="0.3">
      <c r="A837" s="17">
        <v>836</v>
      </c>
      <c r="B837" s="5" t="s">
        <v>1475</v>
      </c>
      <c r="C837" s="8">
        <v>1989</v>
      </c>
      <c r="D837" s="5" t="s">
        <v>10</v>
      </c>
      <c r="E837" s="6"/>
      <c r="F837" s="10">
        <v>6031914</v>
      </c>
      <c r="G837" s="13">
        <v>111543479</v>
      </c>
      <c r="H837" s="13">
        <v>99800000</v>
      </c>
      <c r="I837" s="13">
        <v>211343479</v>
      </c>
      <c r="J837" s="13"/>
      <c r="K837" s="16">
        <v>38337</v>
      </c>
      <c r="L837" s="5" t="s">
        <v>1288</v>
      </c>
      <c r="M837" s="5" t="s">
        <v>96</v>
      </c>
      <c r="N837" s="33">
        <f t="shared" si="27"/>
        <v>1.8</v>
      </c>
      <c r="O837" s="18" t="s">
        <v>27</v>
      </c>
      <c r="Q837" s="4" t="e">
        <f>movies[[#This Row],[PROFIT]]/movies[[#This Row],[Budget ($)]]</f>
        <v>#DIV/0!</v>
      </c>
    </row>
    <row r="838" spans="1:17" x14ac:dyDescent="0.3">
      <c r="A838" s="17">
        <v>837</v>
      </c>
      <c r="B838" s="5" t="s">
        <v>974</v>
      </c>
      <c r="C838" s="8">
        <v>2022</v>
      </c>
      <c r="D838" s="5" t="s">
        <v>333</v>
      </c>
      <c r="E838" s="6"/>
      <c r="F838" s="10"/>
      <c r="G838" s="13">
        <v>211019042</v>
      </c>
      <c r="H838" s="13">
        <v>211019042</v>
      </c>
      <c r="I838" s="13">
        <v>211343479</v>
      </c>
      <c r="J838" s="13"/>
      <c r="K838" s="16">
        <v>38337</v>
      </c>
      <c r="L838" s="5" t="s">
        <v>1288</v>
      </c>
      <c r="M838" s="5" t="s">
        <v>96</v>
      </c>
      <c r="N838" s="33">
        <f t="shared" si="27"/>
        <v>1.8</v>
      </c>
      <c r="O838" s="18" t="s">
        <v>27</v>
      </c>
      <c r="Q838" s="4" t="e">
        <f>movies[[#This Row],[PROFIT]]/movies[[#This Row],[Budget ($)]]</f>
        <v>#DIV/0!</v>
      </c>
    </row>
    <row r="839" spans="1:17" x14ac:dyDescent="0.3">
      <c r="A839" s="17">
        <v>838</v>
      </c>
      <c r="B839" s="5" t="s">
        <v>975</v>
      </c>
      <c r="C839" s="8">
        <v>2009</v>
      </c>
      <c r="D839" s="5" t="s">
        <v>336</v>
      </c>
      <c r="E839" s="6">
        <v>30000000</v>
      </c>
      <c r="F839" s="10">
        <v>37354308</v>
      </c>
      <c r="G839" s="13">
        <v>115646235</v>
      </c>
      <c r="H839" s="13">
        <v>95242715</v>
      </c>
      <c r="I839" s="13">
        <v>210888950</v>
      </c>
      <c r="J839" s="13">
        <f t="shared" si="26"/>
        <v>180888950</v>
      </c>
      <c r="K839" s="16">
        <v>40038</v>
      </c>
      <c r="L839" s="5" t="s">
        <v>1264</v>
      </c>
      <c r="M839" s="5" t="s">
        <v>158</v>
      </c>
      <c r="N839" s="33">
        <f t="shared" si="27"/>
        <v>1.8666666666666667</v>
      </c>
      <c r="O839" s="18" t="s">
        <v>79</v>
      </c>
      <c r="Q839" s="4">
        <f>movies[[#This Row],[PROFIT]]/movies[[#This Row],[Budget ($)]]</f>
        <v>6.0296316666666669</v>
      </c>
    </row>
    <row r="840" spans="1:17" x14ac:dyDescent="0.3">
      <c r="A840" s="17">
        <v>839</v>
      </c>
      <c r="B840" s="5" t="s">
        <v>976</v>
      </c>
      <c r="C840" s="8">
        <v>1979</v>
      </c>
      <c r="D840" s="5" t="s">
        <v>190</v>
      </c>
      <c r="E840" s="6"/>
      <c r="F840" s="10">
        <v>7108344</v>
      </c>
      <c r="G840" s="13">
        <v>70308099</v>
      </c>
      <c r="H840" s="13">
        <v>140000000</v>
      </c>
      <c r="I840" s="13">
        <v>210308099</v>
      </c>
      <c r="J840" s="13"/>
      <c r="K840" s="16">
        <v>40038</v>
      </c>
      <c r="L840" s="5" t="s">
        <v>1264</v>
      </c>
      <c r="M840" s="5" t="s">
        <v>158</v>
      </c>
      <c r="N840" s="33">
        <f t="shared" si="27"/>
        <v>1.8666666666666667</v>
      </c>
      <c r="O840" s="18" t="s">
        <v>79</v>
      </c>
      <c r="Q840" s="4" t="e">
        <f>movies[[#This Row],[PROFIT]]/movies[[#This Row],[Budget ($)]]</f>
        <v>#DIV/0!</v>
      </c>
    </row>
    <row r="841" spans="1:17" x14ac:dyDescent="0.3">
      <c r="A841" s="17">
        <v>840</v>
      </c>
      <c r="B841" s="5" t="s">
        <v>977</v>
      </c>
      <c r="C841" s="8">
        <v>2001</v>
      </c>
      <c r="D841" s="5" t="s">
        <v>587</v>
      </c>
      <c r="E841" s="6">
        <v>17000000</v>
      </c>
      <c r="F841" s="10">
        <v>14089952</v>
      </c>
      <c r="G841" s="13">
        <v>96536177</v>
      </c>
      <c r="H841" s="13">
        <v>113424350</v>
      </c>
      <c r="I841" s="13">
        <v>209960527</v>
      </c>
      <c r="J841" s="13">
        <f t="shared" si="26"/>
        <v>192960527</v>
      </c>
      <c r="K841" s="16">
        <v>37113</v>
      </c>
      <c r="L841" s="5" t="s">
        <v>1307</v>
      </c>
      <c r="M841" s="5" t="s">
        <v>285</v>
      </c>
      <c r="N841" s="33">
        <f t="shared" si="27"/>
        <v>1.6833333333333333</v>
      </c>
      <c r="O841" s="18" t="s">
        <v>8</v>
      </c>
      <c r="Q841" s="4">
        <f>movies[[#This Row],[PROFIT]]/movies[[#This Row],[Budget ($)]]</f>
        <v>11.350619235294118</v>
      </c>
    </row>
    <row r="842" spans="1:17" x14ac:dyDescent="0.3">
      <c r="A842" s="17">
        <v>841</v>
      </c>
      <c r="B842" s="5" t="s">
        <v>978</v>
      </c>
      <c r="C842" s="8">
        <v>2011</v>
      </c>
      <c r="D842" s="5" t="s">
        <v>36</v>
      </c>
      <c r="E842" s="6">
        <v>35000000</v>
      </c>
      <c r="F842" s="10">
        <v>28302165</v>
      </c>
      <c r="G842" s="13">
        <v>117538559</v>
      </c>
      <c r="H842" s="13">
        <v>92300000</v>
      </c>
      <c r="I842" s="13">
        <v>209838559</v>
      </c>
      <c r="J842" s="13">
        <f t="shared" si="26"/>
        <v>174838559</v>
      </c>
      <c r="K842" s="16">
        <v>40731</v>
      </c>
      <c r="L842" s="5" t="s">
        <v>1309</v>
      </c>
      <c r="M842" s="5" t="s">
        <v>105</v>
      </c>
      <c r="N842" s="33">
        <f t="shared" si="27"/>
        <v>1.6333333333333333</v>
      </c>
      <c r="O842" s="18" t="s">
        <v>79</v>
      </c>
      <c r="Q842" s="4">
        <f>movies[[#This Row],[PROFIT]]/movies[[#This Row],[Budget ($)]]</f>
        <v>4.9953874000000003</v>
      </c>
    </row>
    <row r="843" spans="1:17" x14ac:dyDescent="0.3">
      <c r="A843" s="17">
        <v>842</v>
      </c>
      <c r="B843" s="5" t="s">
        <v>979</v>
      </c>
      <c r="C843" s="8">
        <v>2018</v>
      </c>
      <c r="D843" s="5" t="s">
        <v>333</v>
      </c>
      <c r="E843" s="6">
        <v>35000000</v>
      </c>
      <c r="F843" s="10"/>
      <c r="G843" s="13">
        <v>209221380</v>
      </c>
      <c r="H843" s="13">
        <v>209221380</v>
      </c>
      <c r="I843" s="13">
        <v>209838559</v>
      </c>
      <c r="J843" s="13">
        <f t="shared" si="26"/>
        <v>174838559</v>
      </c>
      <c r="K843" s="16">
        <v>40731</v>
      </c>
      <c r="L843" s="5" t="s">
        <v>1309</v>
      </c>
      <c r="M843" s="5" t="s">
        <v>105</v>
      </c>
      <c r="N843" s="33">
        <f t="shared" si="27"/>
        <v>1.6333333333333333</v>
      </c>
      <c r="O843" s="18" t="s">
        <v>79</v>
      </c>
      <c r="Q843" s="4">
        <f>movies[[#This Row],[PROFIT]]/movies[[#This Row],[Budget ($)]]</f>
        <v>4.9953874000000003</v>
      </c>
    </row>
    <row r="844" spans="1:17" x14ac:dyDescent="0.3">
      <c r="A844" s="17">
        <v>843</v>
      </c>
      <c r="B844" s="5" t="s">
        <v>980</v>
      </c>
      <c r="C844" s="8">
        <v>2002</v>
      </c>
      <c r="D844" s="5" t="s">
        <v>23</v>
      </c>
      <c r="E844" s="6">
        <v>78000000</v>
      </c>
      <c r="F844" s="10">
        <v>36540945</v>
      </c>
      <c r="G844" s="13">
        <v>93149898</v>
      </c>
      <c r="H844" s="13">
        <v>116046400</v>
      </c>
      <c r="I844" s="13">
        <v>209196298</v>
      </c>
      <c r="J844" s="13">
        <f t="shared" si="26"/>
        <v>131196298</v>
      </c>
      <c r="K844" s="16">
        <v>37533</v>
      </c>
      <c r="L844" s="5" t="s">
        <v>1185</v>
      </c>
      <c r="M844" s="5" t="s">
        <v>24</v>
      </c>
      <c r="N844" s="33">
        <f t="shared" si="27"/>
        <v>2.0666666666666669</v>
      </c>
      <c r="O844" s="18" t="s">
        <v>79</v>
      </c>
      <c r="Q844" s="4">
        <f>movies[[#This Row],[PROFIT]]/movies[[#This Row],[Budget ($)]]</f>
        <v>1.6820038205128205</v>
      </c>
    </row>
    <row r="845" spans="1:17" x14ac:dyDescent="0.3">
      <c r="A845" s="17">
        <v>844</v>
      </c>
      <c r="B845" s="5" t="s">
        <v>981</v>
      </c>
      <c r="C845" s="8">
        <v>2015</v>
      </c>
      <c r="D845" s="5" t="s">
        <v>10</v>
      </c>
      <c r="E845" s="6">
        <v>190000000</v>
      </c>
      <c r="F845" s="10">
        <v>33028165</v>
      </c>
      <c r="G845" s="13">
        <v>93436322</v>
      </c>
      <c r="H845" s="13">
        <v>115599346</v>
      </c>
      <c r="I845" s="13">
        <v>209035668</v>
      </c>
      <c r="J845" s="13">
        <f t="shared" si="26"/>
        <v>19035668</v>
      </c>
      <c r="K845" s="16">
        <v>42144</v>
      </c>
      <c r="L845" s="5" t="s">
        <v>1414</v>
      </c>
      <c r="M845" s="5" t="s">
        <v>54</v>
      </c>
      <c r="N845" s="33">
        <f t="shared" si="27"/>
        <v>2.1666666666666665</v>
      </c>
      <c r="O845" s="18" t="s">
        <v>27</v>
      </c>
      <c r="Q845" s="4">
        <f>movies[[#This Row],[PROFIT]]/movies[[#This Row],[Budget ($)]]</f>
        <v>0.10018772631578947</v>
      </c>
    </row>
    <row r="846" spans="1:17" x14ac:dyDescent="0.3">
      <c r="A846" s="17">
        <v>845</v>
      </c>
      <c r="B846" s="5" t="s">
        <v>982</v>
      </c>
      <c r="C846" s="8">
        <v>2016</v>
      </c>
      <c r="D846" s="5" t="s">
        <v>36</v>
      </c>
      <c r="E846" s="6">
        <v>20000000</v>
      </c>
      <c r="F846" s="10">
        <v>18723269</v>
      </c>
      <c r="G846" s="13">
        <v>56245075</v>
      </c>
      <c r="H846" s="13">
        <v>152069111</v>
      </c>
      <c r="I846" s="13">
        <v>208314186</v>
      </c>
      <c r="J846" s="13">
        <f t="shared" si="26"/>
        <v>188314186</v>
      </c>
      <c r="K846" s="16">
        <v>42522</v>
      </c>
      <c r="L846" s="5" t="s">
        <v>1171</v>
      </c>
      <c r="M846" s="5" t="s">
        <v>390</v>
      </c>
      <c r="N846" s="33">
        <f t="shared" si="27"/>
        <v>1.8333333333333335</v>
      </c>
      <c r="O846" s="18" t="s">
        <v>8</v>
      </c>
      <c r="Q846" s="4">
        <f>movies[[#This Row],[PROFIT]]/movies[[#This Row],[Budget ($)]]</f>
        <v>9.4157092999999996</v>
      </c>
    </row>
    <row r="847" spans="1:17" x14ac:dyDescent="0.3">
      <c r="A847" s="17">
        <v>846</v>
      </c>
      <c r="B847" s="5" t="s">
        <v>983</v>
      </c>
      <c r="C847" s="8">
        <v>2023</v>
      </c>
      <c r="D847" s="5" t="s">
        <v>15</v>
      </c>
      <c r="E847" s="6"/>
      <c r="F847" s="10">
        <v>37205784</v>
      </c>
      <c r="G847" s="13">
        <v>93277026</v>
      </c>
      <c r="H847" s="13">
        <v>114900000</v>
      </c>
      <c r="I847" s="13">
        <v>208177026</v>
      </c>
      <c r="J847" s="13"/>
      <c r="K847" s="16">
        <v>42522</v>
      </c>
      <c r="L847" s="5" t="s">
        <v>1171</v>
      </c>
      <c r="M847" s="5" t="s">
        <v>390</v>
      </c>
      <c r="N847" s="33">
        <f t="shared" si="27"/>
        <v>1.8333333333333335</v>
      </c>
      <c r="O847" s="18" t="s">
        <v>8</v>
      </c>
      <c r="Q847" s="4" t="e">
        <f>movies[[#This Row],[PROFIT]]/movies[[#This Row],[Budget ($)]]</f>
        <v>#DIV/0!</v>
      </c>
    </row>
    <row r="848" spans="1:17" x14ac:dyDescent="0.3">
      <c r="A848" s="17">
        <v>847</v>
      </c>
      <c r="B848" s="5" t="s">
        <v>984</v>
      </c>
      <c r="C848" s="8">
        <v>2012</v>
      </c>
      <c r="D848" s="5" t="s">
        <v>23</v>
      </c>
      <c r="E848" s="6">
        <v>85000000</v>
      </c>
      <c r="F848" s="10">
        <v>40172720</v>
      </c>
      <c r="G848" s="13">
        <v>126373434</v>
      </c>
      <c r="H848" s="13">
        <v>81702771</v>
      </c>
      <c r="I848" s="13">
        <v>208076205</v>
      </c>
      <c r="J848" s="13">
        <f t="shared" si="26"/>
        <v>123076205</v>
      </c>
      <c r="K848" s="16">
        <v>40947</v>
      </c>
      <c r="L848" s="5" t="s">
        <v>1286</v>
      </c>
      <c r="M848" s="5" t="s">
        <v>161</v>
      </c>
      <c r="N848" s="33">
        <f t="shared" si="27"/>
        <v>1.9166666666666665</v>
      </c>
      <c r="O848" s="18" t="s">
        <v>79</v>
      </c>
      <c r="Q848" s="4">
        <f>movies[[#This Row],[PROFIT]]/movies[[#This Row],[Budget ($)]]</f>
        <v>1.4479553529411764</v>
      </c>
    </row>
    <row r="849" spans="1:17" x14ac:dyDescent="0.3">
      <c r="A849" s="17">
        <v>848</v>
      </c>
      <c r="B849" s="5" t="s">
        <v>985</v>
      </c>
      <c r="C849" s="8">
        <v>2003</v>
      </c>
      <c r="D849" s="5" t="s">
        <v>21</v>
      </c>
      <c r="E849" s="6">
        <v>80000000</v>
      </c>
      <c r="F849" s="10">
        <v>37062535</v>
      </c>
      <c r="G849" s="13">
        <v>116934650</v>
      </c>
      <c r="H849" s="13">
        <v>90790989</v>
      </c>
      <c r="I849" s="13">
        <v>207725639</v>
      </c>
      <c r="J849" s="13">
        <f t="shared" si="26"/>
        <v>127725639</v>
      </c>
      <c r="K849" s="16">
        <v>37841</v>
      </c>
      <c r="L849" s="5" t="s">
        <v>1206</v>
      </c>
      <c r="M849" s="5" t="s">
        <v>216</v>
      </c>
      <c r="N849" s="33">
        <f t="shared" si="27"/>
        <v>1.95</v>
      </c>
      <c r="O849" s="18" t="s">
        <v>8</v>
      </c>
      <c r="Q849" s="4">
        <f>movies[[#This Row],[PROFIT]]/movies[[#This Row],[Budget ($)]]</f>
        <v>1.5965704875</v>
      </c>
    </row>
    <row r="850" spans="1:17" x14ac:dyDescent="0.3">
      <c r="A850" s="17">
        <v>849</v>
      </c>
      <c r="B850" s="5" t="s">
        <v>986</v>
      </c>
      <c r="C850" s="8">
        <v>2022</v>
      </c>
      <c r="D850" s="5" t="s">
        <v>36</v>
      </c>
      <c r="E850" s="6"/>
      <c r="F850" s="10">
        <v>23003441</v>
      </c>
      <c r="G850" s="13">
        <v>93657117</v>
      </c>
      <c r="H850" s="13">
        <v>113900000</v>
      </c>
      <c r="I850" s="13">
        <v>207557117</v>
      </c>
      <c r="J850" s="13"/>
      <c r="K850" s="16">
        <v>37841</v>
      </c>
      <c r="L850" s="5" t="s">
        <v>1206</v>
      </c>
      <c r="M850" s="5" t="s">
        <v>216</v>
      </c>
      <c r="N850" s="33">
        <f t="shared" si="27"/>
        <v>1.95</v>
      </c>
      <c r="O850" s="18" t="s">
        <v>8</v>
      </c>
      <c r="Q850" s="4" t="e">
        <f>movies[[#This Row],[PROFIT]]/movies[[#This Row],[Budget ($)]]</f>
        <v>#DIV/0!</v>
      </c>
    </row>
    <row r="851" spans="1:17" x14ac:dyDescent="0.3">
      <c r="A851" s="17">
        <v>850</v>
      </c>
      <c r="B851" s="5" t="s">
        <v>987</v>
      </c>
      <c r="C851" s="8">
        <v>2001</v>
      </c>
      <c r="D851" s="5" t="s">
        <v>23</v>
      </c>
      <c r="E851" s="6">
        <v>38000000</v>
      </c>
      <c r="F851" s="10">
        <v>40089015</v>
      </c>
      <c r="G851" s="13">
        <v>144745925</v>
      </c>
      <c r="H851" s="13">
        <v>62771584</v>
      </c>
      <c r="I851" s="13">
        <v>207517509</v>
      </c>
      <c r="J851" s="13">
        <f t="shared" si="26"/>
        <v>169517509</v>
      </c>
      <c r="K851" s="16">
        <v>37064</v>
      </c>
      <c r="L851" s="5" t="s">
        <v>1175</v>
      </c>
      <c r="M851" s="5" t="s">
        <v>108</v>
      </c>
      <c r="N851" s="33">
        <f t="shared" si="27"/>
        <v>1.7666666666666666</v>
      </c>
      <c r="O851" s="18" t="s">
        <v>8</v>
      </c>
      <c r="Q851" s="4">
        <f>movies[[#This Row],[PROFIT]]/movies[[#This Row],[Budget ($)]]</f>
        <v>4.460987078947368</v>
      </c>
    </row>
    <row r="852" spans="1:17" x14ac:dyDescent="0.3">
      <c r="A852" s="17">
        <v>851</v>
      </c>
      <c r="B852" s="5" t="s">
        <v>988</v>
      </c>
      <c r="C852" s="8">
        <v>2000</v>
      </c>
      <c r="D852" s="5" t="s">
        <v>989</v>
      </c>
      <c r="E852" s="6"/>
      <c r="F852" s="10">
        <v>184725</v>
      </c>
      <c r="G852" s="13">
        <v>124115725</v>
      </c>
      <c r="H852" s="13">
        <v>83400000</v>
      </c>
      <c r="I852" s="13">
        <v>207515725</v>
      </c>
      <c r="J852" s="13"/>
      <c r="K852" s="16">
        <v>37064</v>
      </c>
      <c r="L852" s="5" t="s">
        <v>1175</v>
      </c>
      <c r="M852" s="5" t="s">
        <v>108</v>
      </c>
      <c r="N852" s="33">
        <f t="shared" si="27"/>
        <v>1.7666666666666666</v>
      </c>
      <c r="O852" s="18" t="s">
        <v>8</v>
      </c>
      <c r="Q852" s="4" t="e">
        <f>movies[[#This Row],[PROFIT]]/movies[[#This Row],[Budget ($)]]</f>
        <v>#DIV/0!</v>
      </c>
    </row>
    <row r="853" spans="1:17" x14ac:dyDescent="0.3">
      <c r="A853" s="17">
        <v>852</v>
      </c>
      <c r="B853" s="5" t="s">
        <v>990</v>
      </c>
      <c r="C853" s="8">
        <v>2011</v>
      </c>
      <c r="D853" s="5" t="s">
        <v>15</v>
      </c>
      <c r="E853" s="6">
        <v>5000000</v>
      </c>
      <c r="F853" s="10">
        <v>52568183</v>
      </c>
      <c r="G853" s="13">
        <v>104028807</v>
      </c>
      <c r="H853" s="13">
        <v>103011037</v>
      </c>
      <c r="I853" s="13">
        <v>207039844</v>
      </c>
      <c r="J853" s="13">
        <f t="shared" si="26"/>
        <v>202039844</v>
      </c>
      <c r="K853" s="16">
        <v>40835</v>
      </c>
      <c r="L853" s="5" t="s">
        <v>1307</v>
      </c>
      <c r="M853" s="5" t="s">
        <v>991</v>
      </c>
      <c r="N853" s="33">
        <f t="shared" si="27"/>
        <v>1.3833333333333333</v>
      </c>
      <c r="O853" s="18" t="s">
        <v>79</v>
      </c>
      <c r="Q853" s="4">
        <f>movies[[#This Row],[PROFIT]]/movies[[#This Row],[Budget ($)]]</f>
        <v>40.407968799999999</v>
      </c>
    </row>
    <row r="854" spans="1:17" x14ac:dyDescent="0.3">
      <c r="A854" s="17">
        <v>853</v>
      </c>
      <c r="B854" s="5" t="s">
        <v>992</v>
      </c>
      <c r="C854" s="8">
        <v>1993</v>
      </c>
      <c r="D854" s="5" t="s">
        <v>336</v>
      </c>
      <c r="E854" s="6">
        <v>26000000</v>
      </c>
      <c r="F854" s="10">
        <v>143433</v>
      </c>
      <c r="G854" s="13">
        <v>77446440</v>
      </c>
      <c r="H854" s="13">
        <v>129232000</v>
      </c>
      <c r="I854" s="13">
        <v>206678440</v>
      </c>
      <c r="J854" s="13">
        <f t="shared" si="26"/>
        <v>180678440</v>
      </c>
      <c r="K854" s="16">
        <v>34327</v>
      </c>
      <c r="L854" s="5" t="s">
        <v>1226</v>
      </c>
      <c r="M854" s="5" t="s">
        <v>290</v>
      </c>
      <c r="N854" s="33">
        <f t="shared" si="27"/>
        <v>2.0833333333333335</v>
      </c>
      <c r="O854" s="18" t="s">
        <v>8</v>
      </c>
      <c r="Q854" s="4">
        <f>movies[[#This Row],[PROFIT]]/movies[[#This Row],[Budget ($)]]</f>
        <v>6.9491707692307694</v>
      </c>
    </row>
    <row r="855" spans="1:17" x14ac:dyDescent="0.3">
      <c r="A855" s="17">
        <v>854</v>
      </c>
      <c r="B855" s="5" t="s">
        <v>993</v>
      </c>
      <c r="C855" s="8">
        <v>2021</v>
      </c>
      <c r="D855" s="5" t="s">
        <v>36</v>
      </c>
      <c r="E855" s="6"/>
      <c r="F855" s="10">
        <v>24104332</v>
      </c>
      <c r="G855" s="13">
        <v>65631050</v>
      </c>
      <c r="H855" s="13">
        <v>140800000</v>
      </c>
      <c r="I855" s="13">
        <v>206431050</v>
      </c>
      <c r="J855" s="13"/>
      <c r="K855" s="16">
        <v>34327</v>
      </c>
      <c r="L855" s="5" t="s">
        <v>1226</v>
      </c>
      <c r="M855" s="5" t="s">
        <v>290</v>
      </c>
      <c r="N855" s="33">
        <f t="shared" si="27"/>
        <v>2.0833333333333335</v>
      </c>
      <c r="O855" s="18" t="s">
        <v>8</v>
      </c>
      <c r="Q855" s="4" t="e">
        <f>movies[[#This Row],[PROFIT]]/movies[[#This Row],[Budget ($)]]</f>
        <v>#DIV/0!</v>
      </c>
    </row>
    <row r="856" spans="1:17" x14ac:dyDescent="0.3">
      <c r="A856" s="17">
        <v>855</v>
      </c>
      <c r="B856" s="5" t="s">
        <v>994</v>
      </c>
      <c r="C856" s="8">
        <v>1999</v>
      </c>
      <c r="D856" s="5" t="s">
        <v>15</v>
      </c>
      <c r="E856" s="6">
        <v>100000000</v>
      </c>
      <c r="F856" s="10">
        <v>30060467</v>
      </c>
      <c r="G856" s="13">
        <v>101071502</v>
      </c>
      <c r="H856" s="13">
        <v>105000000</v>
      </c>
      <c r="I856" s="13">
        <v>206071502</v>
      </c>
      <c r="J856" s="13">
        <f t="shared" si="26"/>
        <v>106071502</v>
      </c>
      <c r="K856" s="16">
        <v>36483</v>
      </c>
      <c r="L856" s="5" t="s">
        <v>1415</v>
      </c>
      <c r="M856" s="5" t="s">
        <v>311</v>
      </c>
      <c r="N856" s="33">
        <f t="shared" si="27"/>
        <v>1.75</v>
      </c>
      <c r="O856" s="18" t="s">
        <v>79</v>
      </c>
      <c r="Q856" s="4">
        <f>movies[[#This Row],[PROFIT]]/movies[[#This Row],[Budget ($)]]</f>
        <v>1.06071502</v>
      </c>
    </row>
    <row r="857" spans="1:17" x14ac:dyDescent="0.3">
      <c r="A857" s="17">
        <v>856</v>
      </c>
      <c r="B857" s="5" t="s">
        <v>995</v>
      </c>
      <c r="C857" s="8">
        <v>2006</v>
      </c>
      <c r="D857" s="5" t="s">
        <v>21</v>
      </c>
      <c r="E857" s="6">
        <v>85000000</v>
      </c>
      <c r="F857" s="10">
        <v>12778913</v>
      </c>
      <c r="G857" s="13">
        <v>63224849</v>
      </c>
      <c r="H857" s="13">
        <v>142625320</v>
      </c>
      <c r="I857" s="13">
        <v>205850169</v>
      </c>
      <c r="J857" s="13">
        <f t="shared" si="26"/>
        <v>120850169</v>
      </c>
      <c r="K857" s="16">
        <v>39056</v>
      </c>
      <c r="L857" s="5" t="s">
        <v>1248</v>
      </c>
      <c r="M857" s="5" t="s">
        <v>52</v>
      </c>
      <c r="N857" s="33">
        <f t="shared" si="27"/>
        <v>2.2666666666666666</v>
      </c>
      <c r="O857" s="18" t="s">
        <v>8</v>
      </c>
      <c r="Q857" s="4">
        <f>movies[[#This Row],[PROFIT]]/movies[[#This Row],[Budget ($)]]</f>
        <v>1.421766694117647</v>
      </c>
    </row>
    <row r="858" spans="1:17" x14ac:dyDescent="0.3">
      <c r="A858" s="17">
        <v>857</v>
      </c>
      <c r="B858" s="5" t="s">
        <v>1476</v>
      </c>
      <c r="C858" s="8">
        <v>1967</v>
      </c>
      <c r="D858" s="5" t="s">
        <v>10</v>
      </c>
      <c r="E858" s="6">
        <v>85000000</v>
      </c>
      <c r="F858" s="10"/>
      <c r="G858" s="13">
        <v>141843612</v>
      </c>
      <c r="H858" s="13">
        <v>64000000</v>
      </c>
      <c r="I858" s="13">
        <v>205843612</v>
      </c>
      <c r="J858" s="13">
        <f t="shared" si="26"/>
        <v>120843612</v>
      </c>
      <c r="K858" s="16">
        <v>39056</v>
      </c>
      <c r="L858" s="5" t="s">
        <v>1248</v>
      </c>
      <c r="M858" s="5" t="s">
        <v>52</v>
      </c>
      <c r="N858" s="33">
        <f t="shared" si="27"/>
        <v>2.2666666666666666</v>
      </c>
      <c r="O858" s="18" t="s">
        <v>8</v>
      </c>
      <c r="Q858" s="4">
        <f>movies[[#This Row],[PROFIT]]/movies[[#This Row],[Budget ($)]]</f>
        <v>1.4216895529411764</v>
      </c>
    </row>
    <row r="859" spans="1:17" x14ac:dyDescent="0.3">
      <c r="A859" s="17">
        <v>858</v>
      </c>
      <c r="B859" s="5" t="s">
        <v>996</v>
      </c>
      <c r="C859" s="8">
        <v>2021</v>
      </c>
      <c r="D859" s="5" t="s">
        <v>211</v>
      </c>
      <c r="E859" s="6"/>
      <c r="F859" s="10">
        <v>101926</v>
      </c>
      <c r="G859" s="13">
        <v>385305</v>
      </c>
      <c r="H859" s="13">
        <v>205457088</v>
      </c>
      <c r="I859" s="13">
        <v>205842393</v>
      </c>
      <c r="J859" s="13"/>
      <c r="K859" s="16">
        <v>39056</v>
      </c>
      <c r="L859" s="5" t="s">
        <v>1248</v>
      </c>
      <c r="M859" s="5" t="s">
        <v>52</v>
      </c>
      <c r="N859" s="33">
        <f t="shared" si="27"/>
        <v>2.2666666666666666</v>
      </c>
      <c r="O859" s="18" t="s">
        <v>8</v>
      </c>
      <c r="Q859" s="4" t="e">
        <f>movies[[#This Row],[PROFIT]]/movies[[#This Row],[Budget ($)]]</f>
        <v>#DIV/0!</v>
      </c>
    </row>
    <row r="860" spans="1:17" x14ac:dyDescent="0.3">
      <c r="A860" s="17">
        <v>859</v>
      </c>
      <c r="B860" s="5" t="s">
        <v>997</v>
      </c>
      <c r="C860" s="8">
        <v>2016</v>
      </c>
      <c r="D860" s="5" t="s">
        <v>998</v>
      </c>
      <c r="E860" s="6">
        <v>60000000</v>
      </c>
      <c r="F860" s="10">
        <v>21635601</v>
      </c>
      <c r="G860" s="13">
        <v>62524260</v>
      </c>
      <c r="H860" s="13">
        <v>143230187</v>
      </c>
      <c r="I860" s="13">
        <v>205754447</v>
      </c>
      <c r="J860" s="13">
        <f t="shared" si="26"/>
        <v>145754447</v>
      </c>
      <c r="K860" s="16">
        <v>42431</v>
      </c>
      <c r="L860" s="5" t="s">
        <v>1286</v>
      </c>
      <c r="M860" s="5" t="s">
        <v>620</v>
      </c>
      <c r="N860" s="33">
        <f t="shared" si="27"/>
        <v>1.65</v>
      </c>
      <c r="O860" s="18" t="s">
        <v>79</v>
      </c>
      <c r="Q860" s="4">
        <f>movies[[#This Row],[PROFIT]]/movies[[#This Row],[Budget ($)]]</f>
        <v>2.4292407833333334</v>
      </c>
    </row>
    <row r="861" spans="1:17" x14ac:dyDescent="0.3">
      <c r="A861" s="17">
        <v>860</v>
      </c>
      <c r="B861" s="5" t="s">
        <v>999</v>
      </c>
      <c r="C861" s="8">
        <v>2006</v>
      </c>
      <c r="D861" s="5" t="s">
        <v>23</v>
      </c>
      <c r="E861" s="6">
        <v>52000000</v>
      </c>
      <c r="F861" s="10">
        <v>39172785</v>
      </c>
      <c r="G861" s="13">
        <v>118703275</v>
      </c>
      <c r="H861" s="13">
        <v>86964935</v>
      </c>
      <c r="I861" s="13">
        <v>205668210</v>
      </c>
      <c r="J861" s="13">
        <f t="shared" si="26"/>
        <v>153668210</v>
      </c>
      <c r="K861" s="16">
        <v>38870</v>
      </c>
      <c r="L861" s="5" t="s">
        <v>1285</v>
      </c>
      <c r="M861" s="5" t="s">
        <v>108</v>
      </c>
      <c r="N861" s="33">
        <f t="shared" si="27"/>
        <v>1.7666666666666666</v>
      </c>
      <c r="O861" s="18" t="s">
        <v>8</v>
      </c>
      <c r="Q861" s="4">
        <f>movies[[#This Row],[PROFIT]]/movies[[#This Row],[Budget ($)]]</f>
        <v>2.9551578846153848</v>
      </c>
    </row>
    <row r="862" spans="1:17" x14ac:dyDescent="0.3">
      <c r="A862" s="17">
        <v>861</v>
      </c>
      <c r="B862" s="5" t="s">
        <v>1000</v>
      </c>
      <c r="C862" s="8">
        <v>2013</v>
      </c>
      <c r="D862" s="5" t="s">
        <v>1001</v>
      </c>
      <c r="E862" s="6"/>
      <c r="F862" s="11">
        <v>7456</v>
      </c>
      <c r="G862" s="14">
        <v>18058</v>
      </c>
      <c r="H862" s="13">
        <v>205619125</v>
      </c>
      <c r="I862" s="13">
        <v>205637183</v>
      </c>
      <c r="J862" s="13"/>
      <c r="K862" s="16">
        <v>38870</v>
      </c>
      <c r="L862" s="5" t="s">
        <v>1285</v>
      </c>
      <c r="M862" s="5" t="s">
        <v>108</v>
      </c>
      <c r="N862" s="33">
        <f t="shared" si="27"/>
        <v>1.7666666666666666</v>
      </c>
      <c r="O862" s="18" t="s">
        <v>8</v>
      </c>
      <c r="Q862" s="4" t="e">
        <f>movies[[#This Row],[PROFIT]]/movies[[#This Row],[Budget ($)]]</f>
        <v>#DIV/0!</v>
      </c>
    </row>
    <row r="863" spans="1:17" x14ac:dyDescent="0.3">
      <c r="A863" s="17">
        <v>862</v>
      </c>
      <c r="B863" s="5" t="s">
        <v>1002</v>
      </c>
      <c r="C863" s="8">
        <v>2009</v>
      </c>
      <c r="D863" s="5" t="s">
        <v>21</v>
      </c>
      <c r="E863" s="6">
        <v>38000000</v>
      </c>
      <c r="F863" s="10">
        <v>27605576</v>
      </c>
      <c r="G863" s="13">
        <v>88915214</v>
      </c>
      <c r="H863" s="13">
        <v>116684179</v>
      </c>
      <c r="I863" s="13">
        <v>205599393</v>
      </c>
      <c r="J863" s="13">
        <f t="shared" si="26"/>
        <v>167599393</v>
      </c>
      <c r="K863" s="16">
        <v>39870</v>
      </c>
      <c r="L863" s="5" t="s">
        <v>1248</v>
      </c>
      <c r="M863" s="5" t="s">
        <v>209</v>
      </c>
      <c r="N863" s="33">
        <f t="shared" si="27"/>
        <v>1.6</v>
      </c>
      <c r="O863" s="18" t="s">
        <v>79</v>
      </c>
      <c r="Q863" s="4">
        <f>movies[[#This Row],[PROFIT]]/movies[[#This Row],[Budget ($)]]</f>
        <v>4.4105103421052627</v>
      </c>
    </row>
    <row r="864" spans="1:17" x14ac:dyDescent="0.3">
      <c r="A864" s="17">
        <v>863</v>
      </c>
      <c r="B864" s="5" t="s">
        <v>1003</v>
      </c>
      <c r="C864" s="8">
        <v>1991</v>
      </c>
      <c r="D864" s="5" t="s">
        <v>36</v>
      </c>
      <c r="E864" s="6"/>
      <c r="F864" s="10">
        <v>5223658</v>
      </c>
      <c r="G864" s="13">
        <v>70405498</v>
      </c>
      <c r="H864" s="13">
        <v>135000000</v>
      </c>
      <c r="I864" s="13">
        <v>205405498</v>
      </c>
      <c r="J864" s="13"/>
      <c r="K864" s="16">
        <v>39870</v>
      </c>
      <c r="L864" s="5" t="s">
        <v>1248</v>
      </c>
      <c r="M864" s="5" t="s">
        <v>209</v>
      </c>
      <c r="N864" s="33">
        <f t="shared" si="27"/>
        <v>1.6</v>
      </c>
      <c r="O864" s="18" t="s">
        <v>79</v>
      </c>
      <c r="Q864" s="4" t="e">
        <f>movies[[#This Row],[PROFIT]]/movies[[#This Row],[Budget ($)]]</f>
        <v>#DIV/0!</v>
      </c>
    </row>
    <row r="865" spans="1:17" x14ac:dyDescent="0.3">
      <c r="A865" s="17">
        <v>864</v>
      </c>
      <c r="B865" s="5" t="s">
        <v>1004</v>
      </c>
      <c r="C865" s="8">
        <v>2020</v>
      </c>
      <c r="D865" s="5" t="s">
        <v>36</v>
      </c>
      <c r="E865" s="6">
        <v>84500000</v>
      </c>
      <c r="F865" s="10">
        <v>33010017</v>
      </c>
      <c r="G865" s="13">
        <v>84172791</v>
      </c>
      <c r="H865" s="13">
        <v>121200000</v>
      </c>
      <c r="I865" s="13">
        <v>205372791</v>
      </c>
      <c r="J865" s="13">
        <f t="shared" si="26"/>
        <v>120872791</v>
      </c>
      <c r="K865" s="16">
        <v>43866</v>
      </c>
      <c r="L865" s="5" t="s">
        <v>1325</v>
      </c>
      <c r="M865" s="5" t="s">
        <v>415</v>
      </c>
      <c r="N865" s="33">
        <f t="shared" si="27"/>
        <v>1.8166666666666667</v>
      </c>
      <c r="O865" s="18" t="s">
        <v>79</v>
      </c>
      <c r="Q865" s="4">
        <f>movies[[#This Row],[PROFIT]]/movies[[#This Row],[Budget ($)]]</f>
        <v>1.4304472307692309</v>
      </c>
    </row>
    <row r="866" spans="1:17" x14ac:dyDescent="0.3">
      <c r="A866" s="17">
        <v>865</v>
      </c>
      <c r="B866" s="5" t="s">
        <v>1005</v>
      </c>
      <c r="C866" s="8">
        <v>2013</v>
      </c>
      <c r="D866" s="5" t="s">
        <v>21</v>
      </c>
      <c r="E866" s="6">
        <v>150000000</v>
      </c>
      <c r="F866" s="10">
        <v>24852258</v>
      </c>
      <c r="G866" s="13">
        <v>73103784</v>
      </c>
      <c r="H866" s="13">
        <v>132262953</v>
      </c>
      <c r="I866" s="13">
        <v>205366737</v>
      </c>
      <c r="J866" s="13">
        <f t="shared" si="26"/>
        <v>55366737</v>
      </c>
      <c r="K866" s="16">
        <v>41452</v>
      </c>
      <c r="L866" s="5" t="s">
        <v>1184</v>
      </c>
      <c r="M866" s="5" t="s">
        <v>236</v>
      </c>
      <c r="N866" s="33">
        <f t="shared" si="27"/>
        <v>2.1833333333333331</v>
      </c>
      <c r="O866" s="18" t="s">
        <v>8</v>
      </c>
      <c r="Q866" s="4">
        <f>movies[[#This Row],[PROFIT]]/movies[[#This Row],[Budget ($)]]</f>
        <v>0.36911157999999999</v>
      </c>
    </row>
    <row r="867" spans="1:17" x14ac:dyDescent="0.3">
      <c r="A867" s="17">
        <v>866</v>
      </c>
      <c r="B867" s="5" t="s">
        <v>1006</v>
      </c>
      <c r="C867" s="8">
        <v>2017</v>
      </c>
      <c r="D867" s="5" t="s">
        <v>23</v>
      </c>
      <c r="E867" s="6">
        <v>22000000</v>
      </c>
      <c r="F867" s="10">
        <v>18222810</v>
      </c>
      <c r="G867" s="13">
        <v>64508620</v>
      </c>
      <c r="H867" s="13">
        <v>140527199</v>
      </c>
      <c r="I867" s="13">
        <v>205035819</v>
      </c>
      <c r="J867" s="13">
        <f t="shared" si="26"/>
        <v>183035819</v>
      </c>
      <c r="K867" s="16">
        <v>42754</v>
      </c>
      <c r="L867" s="5" t="s">
        <v>1416</v>
      </c>
      <c r="M867" s="5" t="s">
        <v>81</v>
      </c>
      <c r="N867" s="33">
        <f t="shared" si="27"/>
        <v>1.6666666666666665</v>
      </c>
      <c r="O867" s="18" t="s">
        <v>27</v>
      </c>
      <c r="Q867" s="4">
        <f>movies[[#This Row],[PROFIT]]/movies[[#This Row],[Budget ($)]]</f>
        <v>8.3198099545454554</v>
      </c>
    </row>
    <row r="868" spans="1:17" x14ac:dyDescent="0.3">
      <c r="A868" s="17">
        <v>867</v>
      </c>
      <c r="B868" s="5" t="s">
        <v>1007</v>
      </c>
      <c r="C868" s="8">
        <v>2008</v>
      </c>
      <c r="D868" s="5" t="s">
        <v>10</v>
      </c>
      <c r="E868" s="6"/>
      <c r="F868" s="10">
        <v>3585852</v>
      </c>
      <c r="G868" s="13">
        <v>15743471</v>
      </c>
      <c r="H868" s="13">
        <v>189177411</v>
      </c>
      <c r="I868" s="13">
        <v>204920882</v>
      </c>
      <c r="J868" s="13"/>
      <c r="K868" s="16">
        <v>42754</v>
      </c>
      <c r="L868" s="5" t="s">
        <v>1416</v>
      </c>
      <c r="M868" s="5" t="s">
        <v>81</v>
      </c>
      <c r="N868" s="33">
        <f t="shared" si="27"/>
        <v>1.6666666666666665</v>
      </c>
      <c r="O868" s="18" t="s">
        <v>27</v>
      </c>
      <c r="Q868" s="4" t="e">
        <f>movies[[#This Row],[PROFIT]]/movies[[#This Row],[Budget ($)]]</f>
        <v>#DIV/0!</v>
      </c>
    </row>
    <row r="869" spans="1:17" x14ac:dyDescent="0.3">
      <c r="A869" s="17">
        <v>868</v>
      </c>
      <c r="B869" s="5" t="s">
        <v>1008</v>
      </c>
      <c r="C869" s="8">
        <v>2005</v>
      </c>
      <c r="D869" s="5" t="s">
        <v>21</v>
      </c>
      <c r="E869" s="6">
        <v>100000000</v>
      </c>
      <c r="F869" s="10">
        <v>14383515</v>
      </c>
      <c r="G869" s="13">
        <v>110332737</v>
      </c>
      <c r="H869" s="13">
        <v>94349162</v>
      </c>
      <c r="I869" s="13">
        <v>204681899</v>
      </c>
      <c r="J869" s="13">
        <f t="shared" si="26"/>
        <v>104681899</v>
      </c>
      <c r="K869" s="16">
        <v>38707</v>
      </c>
      <c r="L869" s="5" t="s">
        <v>1309</v>
      </c>
      <c r="M869" s="5" t="s">
        <v>244</v>
      </c>
      <c r="N869" s="33">
        <f t="shared" si="27"/>
        <v>1.5</v>
      </c>
      <c r="O869" s="18" t="s">
        <v>8</v>
      </c>
      <c r="Q869" s="4">
        <f>movies[[#This Row],[PROFIT]]/movies[[#This Row],[Budget ($)]]</f>
        <v>1.04681899</v>
      </c>
    </row>
    <row r="870" spans="1:17" x14ac:dyDescent="0.3">
      <c r="A870" s="17">
        <v>869</v>
      </c>
      <c r="B870" s="5" t="s">
        <v>1009</v>
      </c>
      <c r="C870" s="8">
        <v>2010</v>
      </c>
      <c r="D870" s="5" t="s">
        <v>21</v>
      </c>
      <c r="E870" s="6">
        <v>60000000</v>
      </c>
      <c r="F870" s="10">
        <v>23104523</v>
      </c>
      <c r="G870" s="13">
        <v>80574010</v>
      </c>
      <c r="H870" s="13">
        <v>124020006</v>
      </c>
      <c r="I870" s="13">
        <v>204594016</v>
      </c>
      <c r="J870" s="13">
        <f t="shared" si="26"/>
        <v>144594016</v>
      </c>
      <c r="K870" s="16">
        <v>40403</v>
      </c>
      <c r="L870" s="5" t="s">
        <v>1417</v>
      </c>
      <c r="M870" s="5" t="s">
        <v>87</v>
      </c>
      <c r="N870" s="33">
        <f t="shared" si="27"/>
        <v>2.2166666666666668</v>
      </c>
      <c r="O870" s="18" t="s">
        <v>8</v>
      </c>
      <c r="Q870" s="4">
        <f>movies[[#This Row],[PROFIT]]/movies[[#This Row],[Budget ($)]]</f>
        <v>2.4099002666666665</v>
      </c>
    </row>
    <row r="871" spans="1:17" x14ac:dyDescent="0.3">
      <c r="A871" s="17">
        <v>870</v>
      </c>
      <c r="B871" s="5" t="s">
        <v>1010</v>
      </c>
      <c r="C871" s="8">
        <v>2019</v>
      </c>
      <c r="D871" s="5" t="s">
        <v>723</v>
      </c>
      <c r="E871" s="6">
        <v>24000000</v>
      </c>
      <c r="F871" s="10">
        <v>30300007</v>
      </c>
      <c r="G871" s="13">
        <v>100723831</v>
      </c>
      <c r="H871" s="13">
        <v>103670352</v>
      </c>
      <c r="I871" s="13">
        <v>204394183</v>
      </c>
      <c r="J871" s="13">
        <f t="shared" si="26"/>
        <v>180394183</v>
      </c>
      <c r="K871" s="16">
        <v>43749</v>
      </c>
      <c r="L871" s="5" t="s">
        <v>1418</v>
      </c>
      <c r="M871" s="5" t="s">
        <v>419</v>
      </c>
      <c r="N871" s="33">
        <f t="shared" si="27"/>
        <v>1.4333333333333333</v>
      </c>
      <c r="O871" s="18" t="s">
        <v>27</v>
      </c>
      <c r="Q871" s="4">
        <f>movies[[#This Row],[PROFIT]]/movies[[#This Row],[Budget ($)]]</f>
        <v>7.5164242916666666</v>
      </c>
    </row>
    <row r="872" spans="1:17" x14ac:dyDescent="0.3">
      <c r="A872" s="17">
        <v>871</v>
      </c>
      <c r="B872" s="5" t="s">
        <v>1011</v>
      </c>
      <c r="C872" s="8">
        <v>2021</v>
      </c>
      <c r="D872" s="5" t="s">
        <v>21</v>
      </c>
      <c r="E872" s="6"/>
      <c r="F872" s="10">
        <v>44008406</v>
      </c>
      <c r="G872" s="13">
        <v>129360575</v>
      </c>
      <c r="H872" s="13">
        <v>74973880</v>
      </c>
      <c r="I872" s="13">
        <v>204334455</v>
      </c>
      <c r="J872" s="13"/>
      <c r="K872" s="16">
        <v>43749</v>
      </c>
      <c r="L872" s="5" t="s">
        <v>1418</v>
      </c>
      <c r="M872" s="5" t="s">
        <v>419</v>
      </c>
      <c r="N872" s="33">
        <f t="shared" si="27"/>
        <v>1.4333333333333333</v>
      </c>
      <c r="O872" s="18" t="s">
        <v>27</v>
      </c>
      <c r="Q872" s="4" t="e">
        <f>movies[[#This Row],[PROFIT]]/movies[[#This Row],[Budget ($)]]</f>
        <v>#DIV/0!</v>
      </c>
    </row>
    <row r="873" spans="1:17" x14ac:dyDescent="0.3">
      <c r="A873" s="17">
        <v>872</v>
      </c>
      <c r="B873" s="5" t="s">
        <v>1012</v>
      </c>
      <c r="C873" s="8">
        <v>2008</v>
      </c>
      <c r="D873" s="5" t="s">
        <v>21</v>
      </c>
      <c r="E873" s="6">
        <v>90000000</v>
      </c>
      <c r="F873" s="10">
        <v>38531374</v>
      </c>
      <c r="G873" s="13">
        <v>100018837</v>
      </c>
      <c r="H873" s="13">
        <v>104294563</v>
      </c>
      <c r="I873" s="13">
        <v>204313400</v>
      </c>
      <c r="J873" s="13">
        <f t="shared" si="26"/>
        <v>114313400</v>
      </c>
      <c r="K873" s="16">
        <v>39604</v>
      </c>
      <c r="L873" s="5" t="s">
        <v>1207</v>
      </c>
      <c r="M873" s="5" t="s">
        <v>320</v>
      </c>
      <c r="N873" s="33">
        <f t="shared" si="27"/>
        <v>1.8833333333333333</v>
      </c>
      <c r="O873" s="18" t="s">
        <v>8</v>
      </c>
      <c r="Q873" s="4">
        <f>movies[[#This Row],[PROFIT]]/movies[[#This Row],[Budget ($)]]</f>
        <v>1.270148888888889</v>
      </c>
    </row>
    <row r="874" spans="1:17" x14ac:dyDescent="0.3">
      <c r="A874" s="17">
        <v>873</v>
      </c>
      <c r="B874" s="5" t="s">
        <v>1013</v>
      </c>
      <c r="C874" s="8">
        <v>2023</v>
      </c>
      <c r="D874" s="5" t="s">
        <v>36</v>
      </c>
      <c r="E874" s="6"/>
      <c r="F874" s="10">
        <v>32603336</v>
      </c>
      <c r="G874" s="13">
        <v>69222000</v>
      </c>
      <c r="H874" s="13">
        <v>135000000</v>
      </c>
      <c r="I874" s="13">
        <v>204222000</v>
      </c>
      <c r="J874" s="13"/>
      <c r="K874" s="16">
        <v>39604</v>
      </c>
      <c r="L874" s="5" t="s">
        <v>1207</v>
      </c>
      <c r="M874" s="5" t="s">
        <v>320</v>
      </c>
      <c r="N874" s="33">
        <f t="shared" si="27"/>
        <v>1.8833333333333333</v>
      </c>
      <c r="O874" s="18" t="s">
        <v>8</v>
      </c>
      <c r="Q874" s="4" t="e">
        <f>movies[[#This Row],[PROFIT]]/movies[[#This Row],[Budget ($)]]</f>
        <v>#DIV/0!</v>
      </c>
    </row>
    <row r="875" spans="1:17" x14ac:dyDescent="0.3">
      <c r="A875" s="17">
        <v>874</v>
      </c>
      <c r="B875" s="5" t="s">
        <v>1014</v>
      </c>
      <c r="C875" s="8">
        <v>2007</v>
      </c>
      <c r="D875" s="5" t="s">
        <v>61</v>
      </c>
      <c r="E875" s="6"/>
      <c r="F875" s="10">
        <v>27800000</v>
      </c>
      <c r="G875" s="13">
        <v>118946291</v>
      </c>
      <c r="H875" s="13">
        <v>84681462</v>
      </c>
      <c r="I875" s="13">
        <v>203627753</v>
      </c>
      <c r="J875" s="13"/>
      <c r="K875" s="16">
        <v>39604</v>
      </c>
      <c r="L875" s="5" t="s">
        <v>1207</v>
      </c>
      <c r="M875" s="5" t="s">
        <v>320</v>
      </c>
      <c r="N875" s="33">
        <f t="shared" si="27"/>
        <v>1.8833333333333333</v>
      </c>
      <c r="O875" s="18" t="s">
        <v>8</v>
      </c>
      <c r="Q875" s="4" t="e">
        <f>movies[[#This Row],[PROFIT]]/movies[[#This Row],[Budget ($)]]</f>
        <v>#DIV/0!</v>
      </c>
    </row>
    <row r="876" spans="1:17" x14ac:dyDescent="0.3">
      <c r="A876" s="17">
        <v>875</v>
      </c>
      <c r="B876" s="5" t="s">
        <v>1015</v>
      </c>
      <c r="C876" s="8">
        <v>2004</v>
      </c>
      <c r="D876" s="5" t="s">
        <v>10</v>
      </c>
      <c r="E876" s="6">
        <v>120000000</v>
      </c>
      <c r="F876" s="10">
        <v>15193907</v>
      </c>
      <c r="G876" s="13">
        <v>51882244</v>
      </c>
      <c r="H876" s="13">
        <v>151685613</v>
      </c>
      <c r="I876" s="13">
        <v>203567857</v>
      </c>
      <c r="J876" s="13">
        <f t="shared" si="26"/>
        <v>83567857</v>
      </c>
      <c r="K876" s="16">
        <v>38175</v>
      </c>
      <c r="L876" s="5" t="s">
        <v>1399</v>
      </c>
      <c r="M876" s="5" t="s">
        <v>283</v>
      </c>
      <c r="N876" s="33">
        <f t="shared" si="27"/>
        <v>2.1</v>
      </c>
      <c r="O876" s="18" t="s">
        <v>8</v>
      </c>
      <c r="Q876" s="4">
        <f>movies[[#This Row],[PROFIT]]/movies[[#This Row],[Budget ($)]]</f>
        <v>0.69639880833333334</v>
      </c>
    </row>
    <row r="877" spans="1:17" x14ac:dyDescent="0.3">
      <c r="A877" s="17">
        <v>876</v>
      </c>
      <c r="B877" s="5" t="s">
        <v>1016</v>
      </c>
      <c r="C877" s="8">
        <v>2010</v>
      </c>
      <c r="D877" s="5" t="s">
        <v>36</v>
      </c>
      <c r="E877" s="6">
        <v>80000000</v>
      </c>
      <c r="F877" s="10">
        <v>16411322</v>
      </c>
      <c r="G877" s="13">
        <v>100246011</v>
      </c>
      <c r="H877" s="13">
        <v>103263363</v>
      </c>
      <c r="I877" s="13">
        <v>203509374</v>
      </c>
      <c r="J877" s="13">
        <f t="shared" si="26"/>
        <v>123509374</v>
      </c>
      <c r="K877" s="16">
        <v>40529</v>
      </c>
      <c r="L877" s="5" t="s">
        <v>1196</v>
      </c>
      <c r="M877" s="5" t="s">
        <v>485</v>
      </c>
      <c r="N877" s="33">
        <f t="shared" si="27"/>
        <v>1.35</v>
      </c>
      <c r="O877" s="18" t="s">
        <v>27</v>
      </c>
      <c r="Q877" s="4">
        <f>movies[[#This Row],[PROFIT]]/movies[[#This Row],[Budget ($)]]</f>
        <v>1.5438671749999999</v>
      </c>
    </row>
    <row r="878" spans="1:17" x14ac:dyDescent="0.3">
      <c r="A878" s="17">
        <v>877</v>
      </c>
      <c r="B878" s="5" t="s">
        <v>1017</v>
      </c>
      <c r="C878" s="8">
        <v>2015</v>
      </c>
      <c r="D878" s="5" t="s">
        <v>23</v>
      </c>
      <c r="E878" s="6">
        <v>55000000</v>
      </c>
      <c r="F878" s="10">
        <v>7222035</v>
      </c>
      <c r="G878" s="13">
        <v>43482270</v>
      </c>
      <c r="H878" s="13">
        <v>159945314</v>
      </c>
      <c r="I878" s="13">
        <v>203427584</v>
      </c>
      <c r="J878" s="13">
        <f t="shared" si="26"/>
        <v>148427584</v>
      </c>
      <c r="K878" s="16">
        <v>42257</v>
      </c>
      <c r="L878" s="5" t="s">
        <v>1419</v>
      </c>
      <c r="M878" s="5" t="s">
        <v>167</v>
      </c>
      <c r="N878" s="33">
        <f t="shared" si="27"/>
        <v>2.0166666666666666</v>
      </c>
      <c r="O878" s="18" t="s">
        <v>8</v>
      </c>
      <c r="Q878" s="4">
        <f>movies[[#This Row],[PROFIT]]/movies[[#This Row],[Budget ($)]]</f>
        <v>2.6986833454545454</v>
      </c>
    </row>
    <row r="879" spans="1:17" x14ac:dyDescent="0.3">
      <c r="A879" s="17">
        <v>878</v>
      </c>
      <c r="B879" s="5" t="s">
        <v>1018</v>
      </c>
      <c r="C879" s="8">
        <v>2001</v>
      </c>
      <c r="D879" s="5" t="s">
        <v>15</v>
      </c>
      <c r="E879" s="6">
        <v>68000000</v>
      </c>
      <c r="F879" s="10">
        <v>25015518</v>
      </c>
      <c r="G879" s="13">
        <v>100618344</v>
      </c>
      <c r="H879" s="13">
        <v>102769997</v>
      </c>
      <c r="I879" s="13">
        <v>203388341</v>
      </c>
      <c r="J879" s="13">
        <f t="shared" si="26"/>
        <v>135388341</v>
      </c>
      <c r="K879" s="16">
        <v>37239</v>
      </c>
      <c r="L879" s="5" t="s">
        <v>1420</v>
      </c>
      <c r="M879" s="5" t="s">
        <v>52</v>
      </c>
      <c r="N879" s="33">
        <f t="shared" si="27"/>
        <v>2.2666666666666666</v>
      </c>
      <c r="O879" s="18" t="s">
        <v>79</v>
      </c>
      <c r="Q879" s="4">
        <f>movies[[#This Row],[PROFIT]]/movies[[#This Row],[Budget ($)]]</f>
        <v>1.9910050147058824</v>
      </c>
    </row>
    <row r="880" spans="1:17" x14ac:dyDescent="0.3">
      <c r="A880" s="17">
        <v>879</v>
      </c>
      <c r="B880" s="5" t="s">
        <v>1019</v>
      </c>
      <c r="C880" s="8">
        <v>2016</v>
      </c>
      <c r="D880" s="5" t="s">
        <v>15</v>
      </c>
      <c r="E880" s="6">
        <v>47000000</v>
      </c>
      <c r="F880" s="10">
        <v>24074047</v>
      </c>
      <c r="G880" s="13">
        <v>100546139</v>
      </c>
      <c r="H880" s="13">
        <v>102842047</v>
      </c>
      <c r="I880" s="13">
        <v>203388186</v>
      </c>
      <c r="J880" s="13">
        <f t="shared" si="26"/>
        <v>156388186</v>
      </c>
      <c r="K880" s="16">
        <v>42684</v>
      </c>
      <c r="L880" s="5" t="s">
        <v>1421</v>
      </c>
      <c r="M880" s="5" t="s">
        <v>276</v>
      </c>
      <c r="N880" s="33">
        <f t="shared" si="27"/>
        <v>1.9333333333333333</v>
      </c>
      <c r="O880" s="18" t="s">
        <v>8</v>
      </c>
      <c r="Q880" s="4">
        <f>movies[[#This Row],[PROFIT]]/movies[[#This Row],[Budget ($)]]</f>
        <v>3.3274082127659574</v>
      </c>
    </row>
    <row r="881" spans="1:17" x14ac:dyDescent="0.3">
      <c r="A881" s="17">
        <v>880</v>
      </c>
      <c r="B881" s="5" t="s">
        <v>1020</v>
      </c>
      <c r="C881" s="8">
        <v>2014</v>
      </c>
      <c r="D881" s="5" t="s">
        <v>10</v>
      </c>
      <c r="E881" s="6">
        <v>66000000</v>
      </c>
      <c r="F881" s="10">
        <v>17844939</v>
      </c>
      <c r="G881" s="13">
        <v>43577636</v>
      </c>
      <c r="H881" s="13">
        <v>159700000</v>
      </c>
      <c r="I881" s="13">
        <v>203277636</v>
      </c>
      <c r="J881" s="13">
        <f t="shared" si="26"/>
        <v>137277636</v>
      </c>
      <c r="K881" s="16">
        <v>41710</v>
      </c>
      <c r="L881" s="5" t="s">
        <v>1206</v>
      </c>
      <c r="M881" s="5" t="s">
        <v>174</v>
      </c>
      <c r="N881" s="33">
        <f t="shared" si="27"/>
        <v>2.2000000000000002</v>
      </c>
      <c r="O881" s="18" t="s">
        <v>8</v>
      </c>
      <c r="Q881" s="4">
        <f>movies[[#This Row],[PROFIT]]/movies[[#This Row],[Budget ($)]]</f>
        <v>2.0799641818181818</v>
      </c>
    </row>
    <row r="882" spans="1:17" x14ac:dyDescent="0.3">
      <c r="A882" s="17">
        <v>881</v>
      </c>
      <c r="B882" s="5" t="s">
        <v>1021</v>
      </c>
      <c r="C882" s="8">
        <v>2004</v>
      </c>
      <c r="D882" s="5" t="s">
        <v>6</v>
      </c>
      <c r="E882" s="6">
        <v>50000000</v>
      </c>
      <c r="F882" s="10">
        <v>21727611</v>
      </c>
      <c r="G882" s="13">
        <v>75369589</v>
      </c>
      <c r="H882" s="13">
        <v>127802828</v>
      </c>
      <c r="I882" s="13">
        <v>203172417</v>
      </c>
      <c r="J882" s="13">
        <f t="shared" si="26"/>
        <v>153172417</v>
      </c>
      <c r="K882" s="16">
        <v>38149</v>
      </c>
      <c r="L882" s="5" t="s">
        <v>1186</v>
      </c>
      <c r="M882" s="5" t="s">
        <v>1022</v>
      </c>
      <c r="N882" s="33">
        <f t="shared" si="27"/>
        <v>1.3333333333333333</v>
      </c>
      <c r="O882" s="18" t="s">
        <v>27</v>
      </c>
      <c r="Q882" s="4">
        <f>movies[[#This Row],[PROFIT]]/movies[[#This Row],[Budget ($)]]</f>
        <v>3.0634483399999999</v>
      </c>
    </row>
    <row r="883" spans="1:17" x14ac:dyDescent="0.3">
      <c r="A883" s="17">
        <v>882</v>
      </c>
      <c r="B883" s="5" t="s">
        <v>1023</v>
      </c>
      <c r="C883" s="8">
        <v>1998</v>
      </c>
      <c r="D883" s="5" t="s">
        <v>23</v>
      </c>
      <c r="E883" s="6">
        <v>90000000</v>
      </c>
      <c r="F883" s="10">
        <v>25262280</v>
      </c>
      <c r="G883" s="13">
        <v>135026902</v>
      </c>
      <c r="H883" s="13">
        <v>67266000</v>
      </c>
      <c r="I883" s="13">
        <v>202292902</v>
      </c>
      <c r="J883" s="13">
        <f t="shared" si="26"/>
        <v>112292902</v>
      </c>
      <c r="K883" s="16">
        <v>36154</v>
      </c>
      <c r="L883" s="5" t="s">
        <v>1422</v>
      </c>
      <c r="M883" s="5" t="s">
        <v>161</v>
      </c>
      <c r="N883" s="33">
        <f t="shared" si="27"/>
        <v>1.9166666666666665</v>
      </c>
      <c r="O883" s="18" t="s">
        <v>8</v>
      </c>
      <c r="Q883" s="4">
        <f>movies[[#This Row],[PROFIT]]/movies[[#This Row],[Budget ($)]]</f>
        <v>1.2476989111111112</v>
      </c>
    </row>
    <row r="884" spans="1:17" x14ac:dyDescent="0.3">
      <c r="A884" s="17">
        <v>883</v>
      </c>
      <c r="B884" s="5" t="s">
        <v>1478</v>
      </c>
      <c r="C884" s="8">
        <v>1990</v>
      </c>
      <c r="D884" s="5" t="s">
        <v>61</v>
      </c>
      <c r="E884" s="6">
        <v>13500000</v>
      </c>
      <c r="F884" s="10">
        <v>25398367</v>
      </c>
      <c r="G884" s="13">
        <v>135384756</v>
      </c>
      <c r="H884" s="13">
        <v>66700000</v>
      </c>
      <c r="I884" s="13">
        <v>202084756</v>
      </c>
      <c r="J884" s="13">
        <f t="shared" si="26"/>
        <v>188584756</v>
      </c>
      <c r="K884" s="16">
        <v>32962</v>
      </c>
      <c r="L884" s="5" t="s">
        <v>1423</v>
      </c>
      <c r="M884" s="5" t="s">
        <v>123</v>
      </c>
      <c r="N884" s="33">
        <f t="shared" si="27"/>
        <v>1.55</v>
      </c>
      <c r="O884" s="18" t="s">
        <v>333</v>
      </c>
      <c r="Q884" s="4">
        <f>movies[[#This Row],[PROFIT]]/movies[[#This Row],[Budget ($)]]</f>
        <v>13.969241185185185</v>
      </c>
    </row>
    <row r="885" spans="1:17" x14ac:dyDescent="0.3">
      <c r="A885" s="17">
        <v>884</v>
      </c>
      <c r="B885" s="5" t="s">
        <v>1024</v>
      </c>
      <c r="C885" s="8">
        <v>1990</v>
      </c>
      <c r="D885" s="5" t="s">
        <v>23</v>
      </c>
      <c r="E885" s="6">
        <v>15000000</v>
      </c>
      <c r="F885" s="10">
        <v>7918560</v>
      </c>
      <c r="G885" s="13">
        <v>91457688</v>
      </c>
      <c r="H885" s="13">
        <v>110500000</v>
      </c>
      <c r="I885" s="13">
        <v>201957688</v>
      </c>
      <c r="J885" s="13">
        <f t="shared" si="26"/>
        <v>186957688</v>
      </c>
      <c r="K885" s="16">
        <v>33229</v>
      </c>
      <c r="L885" s="5" t="s">
        <v>1325</v>
      </c>
      <c r="M885" s="5" t="s">
        <v>263</v>
      </c>
      <c r="N885" s="33">
        <f t="shared" si="27"/>
        <v>1.85</v>
      </c>
      <c r="O885" s="18" t="s">
        <v>333</v>
      </c>
      <c r="Q885" s="4">
        <f>movies[[#This Row],[PROFIT]]/movies[[#This Row],[Budget ($)]]</f>
        <v>12.463845866666666</v>
      </c>
    </row>
    <row r="886" spans="1:17" x14ac:dyDescent="0.3">
      <c r="A886" s="17">
        <v>885</v>
      </c>
      <c r="B886" s="5" t="s">
        <v>1025</v>
      </c>
      <c r="C886" s="8">
        <v>2015</v>
      </c>
      <c r="D886" s="5" t="s">
        <v>23</v>
      </c>
      <c r="E886" s="6">
        <v>28000000</v>
      </c>
      <c r="F886" s="10">
        <v>60200180</v>
      </c>
      <c r="G886" s="13">
        <v>161197785</v>
      </c>
      <c r="H886" s="13">
        <v>40437206</v>
      </c>
      <c r="I886" s="13">
        <v>201634991</v>
      </c>
      <c r="J886" s="13">
        <f t="shared" si="26"/>
        <v>173634991</v>
      </c>
      <c r="K886" s="16">
        <v>42230</v>
      </c>
      <c r="L886" s="5" t="s">
        <v>1424</v>
      </c>
      <c r="M886" s="5" t="s">
        <v>58</v>
      </c>
      <c r="N886" s="33">
        <f t="shared" si="27"/>
        <v>2.4500000000000002</v>
      </c>
      <c r="O886" s="18" t="s">
        <v>79</v>
      </c>
      <c r="Q886" s="4">
        <f>movies[[#This Row],[PROFIT]]/movies[[#This Row],[Budget ($)]]</f>
        <v>6.2012496785714282</v>
      </c>
    </row>
    <row r="887" spans="1:17" x14ac:dyDescent="0.3">
      <c r="A887" s="17">
        <v>886</v>
      </c>
      <c r="B887" s="5" t="s">
        <v>1026</v>
      </c>
      <c r="C887" s="8">
        <v>2012</v>
      </c>
      <c r="D887" s="5" t="s">
        <v>21</v>
      </c>
      <c r="E887" s="6">
        <v>42000000</v>
      </c>
      <c r="F887" s="10">
        <v>36302612</v>
      </c>
      <c r="G887" s="13">
        <v>138447667</v>
      </c>
      <c r="H887" s="13">
        <v>63137661</v>
      </c>
      <c r="I887" s="13">
        <v>201585328</v>
      </c>
      <c r="J887" s="13">
        <f t="shared" si="26"/>
        <v>159585328</v>
      </c>
      <c r="K887" s="16">
        <v>40983</v>
      </c>
      <c r="L887" s="5" t="s">
        <v>1325</v>
      </c>
      <c r="M887" s="5" t="s">
        <v>415</v>
      </c>
      <c r="N887" s="33">
        <f t="shared" si="27"/>
        <v>1.8166666666666667</v>
      </c>
      <c r="O887" s="18" t="s">
        <v>79</v>
      </c>
      <c r="Q887" s="4">
        <f>movies[[#This Row],[PROFIT]]/movies[[#This Row],[Budget ($)]]</f>
        <v>3.7996506666666665</v>
      </c>
    </row>
    <row r="888" spans="1:17" x14ac:dyDescent="0.3">
      <c r="A888" s="17">
        <v>887</v>
      </c>
      <c r="B888" s="5" t="s">
        <v>1027</v>
      </c>
      <c r="C888" s="8">
        <v>2008</v>
      </c>
      <c r="D888" s="5" t="s">
        <v>666</v>
      </c>
      <c r="E888" s="6">
        <v>75000000</v>
      </c>
      <c r="F888" s="10">
        <v>21027007</v>
      </c>
      <c r="G888" s="13">
        <v>83077833</v>
      </c>
      <c r="H888" s="13">
        <v>118467684</v>
      </c>
      <c r="I888" s="13">
        <v>201545517</v>
      </c>
      <c r="J888" s="13">
        <f t="shared" si="26"/>
        <v>126545517</v>
      </c>
      <c r="K888" s="16">
        <v>39807</v>
      </c>
      <c r="L888" s="5" t="s">
        <v>1425</v>
      </c>
      <c r="M888" s="5" t="s">
        <v>167</v>
      </c>
      <c r="N888" s="33">
        <f t="shared" si="27"/>
        <v>2.0166666666666666</v>
      </c>
      <c r="O888" s="18" t="s">
        <v>8</v>
      </c>
      <c r="Q888" s="4">
        <f>movies[[#This Row],[PROFIT]]/movies[[#This Row],[Budget ($)]]</f>
        <v>1.68727356</v>
      </c>
    </row>
    <row r="889" spans="1:17" x14ac:dyDescent="0.3">
      <c r="A889" s="17">
        <v>888</v>
      </c>
      <c r="B889" s="5" t="s">
        <v>1028</v>
      </c>
      <c r="C889" s="8">
        <v>2006</v>
      </c>
      <c r="D889" s="5" t="s">
        <v>21</v>
      </c>
      <c r="E889" s="6">
        <v>85000000</v>
      </c>
      <c r="F889" s="10">
        <v>23624548</v>
      </c>
      <c r="G889" s="13">
        <v>85105259</v>
      </c>
      <c r="H889" s="13">
        <v>115706430</v>
      </c>
      <c r="I889" s="13">
        <v>200811689</v>
      </c>
      <c r="J889" s="13">
        <f t="shared" si="26"/>
        <v>115811689</v>
      </c>
      <c r="K889" s="16">
        <v>38989</v>
      </c>
      <c r="L889" s="5" t="s">
        <v>1196</v>
      </c>
      <c r="M889" s="5" t="s">
        <v>419</v>
      </c>
      <c r="N889" s="33">
        <f t="shared" si="27"/>
        <v>1.4333333333333333</v>
      </c>
      <c r="O889" s="18" t="s">
        <v>27</v>
      </c>
      <c r="Q889" s="4">
        <f>movies[[#This Row],[PROFIT]]/movies[[#This Row],[Budget ($)]]</f>
        <v>1.3624904588235294</v>
      </c>
    </row>
    <row r="890" spans="1:17" x14ac:dyDescent="0.3">
      <c r="A890" s="17">
        <v>889</v>
      </c>
      <c r="B890" s="5" t="s">
        <v>1029</v>
      </c>
      <c r="C890" s="8">
        <v>2001</v>
      </c>
      <c r="D890" s="5" t="s">
        <v>36</v>
      </c>
      <c r="E890" s="6">
        <v>60000000</v>
      </c>
      <c r="F890" s="10">
        <v>21707617</v>
      </c>
      <c r="G890" s="13">
        <v>93385515</v>
      </c>
      <c r="H890" s="13">
        <v>107301977</v>
      </c>
      <c r="I890" s="13">
        <v>200687492</v>
      </c>
      <c r="J890" s="13">
        <f t="shared" si="26"/>
        <v>140687492</v>
      </c>
      <c r="K890" s="16">
        <v>37076</v>
      </c>
      <c r="L890" s="5" t="s">
        <v>1426</v>
      </c>
      <c r="M890" s="5" t="s">
        <v>138</v>
      </c>
      <c r="N890" s="33">
        <f t="shared" si="27"/>
        <v>1.45</v>
      </c>
      <c r="O890" s="18" t="s">
        <v>27</v>
      </c>
      <c r="Q890" s="4">
        <f>movies[[#This Row],[PROFIT]]/movies[[#This Row],[Budget ($)]]</f>
        <v>2.3447915333333333</v>
      </c>
    </row>
    <row r="891" spans="1:17" x14ac:dyDescent="0.3">
      <c r="A891" s="17">
        <v>890</v>
      </c>
      <c r="B891" s="5" t="s">
        <v>1030</v>
      </c>
      <c r="C891" s="8">
        <v>1990</v>
      </c>
      <c r="D891" s="5" t="s">
        <v>15</v>
      </c>
      <c r="E891" s="6">
        <v>30000000</v>
      </c>
      <c r="F891" s="10">
        <v>17161835</v>
      </c>
      <c r="G891" s="13">
        <v>122012643</v>
      </c>
      <c r="H891" s="13">
        <v>78500000</v>
      </c>
      <c r="I891" s="13">
        <v>200512643</v>
      </c>
      <c r="J891" s="13">
        <f t="shared" si="26"/>
        <v>170512643</v>
      </c>
      <c r="K891" s="16">
        <v>32934</v>
      </c>
      <c r="L891" s="5" t="s">
        <v>1181</v>
      </c>
      <c r="M891" s="5" t="s">
        <v>225</v>
      </c>
      <c r="N891" s="33">
        <f t="shared" si="27"/>
        <v>2.25</v>
      </c>
      <c r="O891" s="18" t="s">
        <v>333</v>
      </c>
      <c r="Q891" s="4">
        <f>movies[[#This Row],[PROFIT]]/movies[[#This Row],[Budget ($)]]</f>
        <v>5.6837547666666666</v>
      </c>
    </row>
    <row r="892" spans="1:17" x14ac:dyDescent="0.3">
      <c r="A892" s="17">
        <v>891</v>
      </c>
      <c r="B892" s="5" t="s">
        <v>1031</v>
      </c>
      <c r="C892" s="8">
        <v>2013</v>
      </c>
      <c r="D892" s="5" t="s">
        <v>6</v>
      </c>
      <c r="E892" s="6">
        <v>90000000</v>
      </c>
      <c r="F892" s="10">
        <v>14401054</v>
      </c>
      <c r="G892" s="13">
        <v>68559554</v>
      </c>
      <c r="H892" s="13">
        <v>131290761</v>
      </c>
      <c r="I892" s="13">
        <v>199850315</v>
      </c>
      <c r="J892" s="13">
        <f t="shared" si="26"/>
        <v>109850315</v>
      </c>
      <c r="K892" s="16">
        <v>41493</v>
      </c>
      <c r="L892" s="5" t="s">
        <v>1190</v>
      </c>
      <c r="M892" s="5" t="s">
        <v>108</v>
      </c>
      <c r="N892" s="33">
        <f t="shared" si="27"/>
        <v>1.7666666666666666</v>
      </c>
      <c r="O892" s="18" t="s">
        <v>27</v>
      </c>
      <c r="Q892" s="4">
        <f>movies[[#This Row],[PROFIT]]/movies[[#This Row],[Budget ($)]]</f>
        <v>1.2205590555555557</v>
      </c>
    </row>
    <row r="893" spans="1:17" x14ac:dyDescent="0.3">
      <c r="A893" s="17">
        <v>892</v>
      </c>
      <c r="B893" s="5" t="s">
        <v>1032</v>
      </c>
      <c r="C893" s="8">
        <v>2019</v>
      </c>
      <c r="D893" s="5" t="s">
        <v>36</v>
      </c>
      <c r="E893" s="6">
        <v>99000000</v>
      </c>
      <c r="F893" s="10">
        <v>34115335</v>
      </c>
      <c r="G893" s="13">
        <v>105956290</v>
      </c>
      <c r="H893" s="13">
        <v>93646912</v>
      </c>
      <c r="I893" s="13">
        <v>199603202</v>
      </c>
      <c r="J893" s="13">
        <f t="shared" si="26"/>
        <v>100603202</v>
      </c>
      <c r="K893" s="16">
        <v>43502</v>
      </c>
      <c r="L893" s="5" t="s">
        <v>1427</v>
      </c>
      <c r="M893" s="5" t="s">
        <v>240</v>
      </c>
      <c r="N893" s="33">
        <f t="shared" si="27"/>
        <v>1.7833333333333332</v>
      </c>
      <c r="O893" s="18" t="s">
        <v>27</v>
      </c>
      <c r="Q893" s="4">
        <f>movies[[#This Row],[PROFIT]]/movies[[#This Row],[Budget ($)]]</f>
        <v>1.0161939595959597</v>
      </c>
    </row>
    <row r="894" spans="1:17" x14ac:dyDescent="0.3">
      <c r="A894" s="17">
        <v>893</v>
      </c>
      <c r="B894" s="5" t="s">
        <v>1033</v>
      </c>
      <c r="C894" s="8">
        <v>2002</v>
      </c>
      <c r="D894" s="5" t="s">
        <v>36</v>
      </c>
      <c r="E894" s="6">
        <v>60000000</v>
      </c>
      <c r="F894" s="10">
        <v>14328494</v>
      </c>
      <c r="G894" s="13">
        <v>93354851</v>
      </c>
      <c r="H894" s="13">
        <v>105688620</v>
      </c>
      <c r="I894" s="13">
        <v>199043471</v>
      </c>
      <c r="J894" s="13">
        <f t="shared" si="26"/>
        <v>139043471</v>
      </c>
      <c r="K894" s="16">
        <v>37610</v>
      </c>
      <c r="L894" s="5" t="s">
        <v>1248</v>
      </c>
      <c r="M894" s="5" t="s">
        <v>285</v>
      </c>
      <c r="N894" s="33">
        <f t="shared" si="27"/>
        <v>1.6833333333333333</v>
      </c>
      <c r="O894" s="18" t="s">
        <v>8</v>
      </c>
      <c r="Q894" s="4">
        <f>movies[[#This Row],[PROFIT]]/movies[[#This Row],[Budget ($)]]</f>
        <v>2.3173911833333332</v>
      </c>
    </row>
    <row r="895" spans="1:17" x14ac:dyDescent="0.3">
      <c r="A895" s="17">
        <v>894</v>
      </c>
      <c r="B895" s="5" t="s">
        <v>1034</v>
      </c>
      <c r="C895" s="8">
        <v>2010</v>
      </c>
      <c r="D895" s="5" t="s">
        <v>215</v>
      </c>
      <c r="E895" s="6">
        <v>58000000</v>
      </c>
      <c r="F895" s="10">
        <v>21761408</v>
      </c>
      <c r="G895" s="13">
        <v>90380162</v>
      </c>
      <c r="H895" s="13">
        <v>108626225</v>
      </c>
      <c r="I895" s="13">
        <v>199006387</v>
      </c>
      <c r="J895" s="13">
        <f t="shared" si="26"/>
        <v>141006387</v>
      </c>
      <c r="K895" s="16">
        <v>40465</v>
      </c>
      <c r="L895" s="5" t="s">
        <v>1254</v>
      </c>
      <c r="M895" s="5" t="s">
        <v>263</v>
      </c>
      <c r="N895" s="33">
        <f t="shared" si="27"/>
        <v>1.85</v>
      </c>
      <c r="O895" s="18" t="s">
        <v>8</v>
      </c>
      <c r="Q895" s="4">
        <f>movies[[#This Row],[PROFIT]]/movies[[#This Row],[Budget ($)]]</f>
        <v>2.431144603448276</v>
      </c>
    </row>
    <row r="896" spans="1:17" x14ac:dyDescent="0.3">
      <c r="A896" s="17">
        <v>895</v>
      </c>
      <c r="B896" s="5" t="s">
        <v>1035</v>
      </c>
      <c r="C896" s="8">
        <v>2020</v>
      </c>
      <c r="D896" s="5" t="s">
        <v>333</v>
      </c>
      <c r="E896" s="6">
        <v>58000000</v>
      </c>
      <c r="F896" s="10"/>
      <c r="G896" s="13">
        <v>198921659</v>
      </c>
      <c r="H896" s="13">
        <v>198921659</v>
      </c>
      <c r="I896" s="13">
        <v>199006387</v>
      </c>
      <c r="J896" s="13">
        <f t="shared" si="26"/>
        <v>141006387</v>
      </c>
      <c r="K896" s="16">
        <v>40465</v>
      </c>
      <c r="L896" s="5" t="s">
        <v>1254</v>
      </c>
      <c r="M896" s="5" t="s">
        <v>263</v>
      </c>
      <c r="N896" s="33">
        <f t="shared" si="27"/>
        <v>1.85</v>
      </c>
      <c r="O896" s="18" t="s">
        <v>8</v>
      </c>
      <c r="Q896" s="4">
        <f>movies[[#This Row],[PROFIT]]/movies[[#This Row],[Budget ($)]]</f>
        <v>2.431144603448276</v>
      </c>
    </row>
    <row r="897" spans="1:17" x14ac:dyDescent="0.3">
      <c r="A897" s="17">
        <v>896</v>
      </c>
      <c r="B897" s="5" t="s">
        <v>1036</v>
      </c>
      <c r="C897" s="8">
        <v>1998</v>
      </c>
      <c r="D897" s="5" t="s">
        <v>36</v>
      </c>
      <c r="E897" s="6"/>
      <c r="F897" s="10">
        <v>15369048</v>
      </c>
      <c r="G897" s="13">
        <v>78685114</v>
      </c>
      <c r="H897" s="13">
        <v>120000000</v>
      </c>
      <c r="I897" s="13">
        <v>198685114</v>
      </c>
      <c r="J897" s="13"/>
      <c r="K897" s="16">
        <v>40465</v>
      </c>
      <c r="L897" s="5" t="s">
        <v>1254</v>
      </c>
      <c r="M897" s="5" t="s">
        <v>263</v>
      </c>
      <c r="N897" s="33">
        <f t="shared" si="27"/>
        <v>1.85</v>
      </c>
      <c r="O897" s="18" t="s">
        <v>8</v>
      </c>
      <c r="Q897" s="4" t="e">
        <f>movies[[#This Row],[PROFIT]]/movies[[#This Row],[Budget ($)]]</f>
        <v>#DIV/0!</v>
      </c>
    </row>
    <row r="898" spans="1:17" x14ac:dyDescent="0.3">
      <c r="A898" s="17">
        <v>897</v>
      </c>
      <c r="B898" s="5" t="s">
        <v>1037</v>
      </c>
      <c r="C898" s="8">
        <v>2005</v>
      </c>
      <c r="D898" s="5" t="s">
        <v>10</v>
      </c>
      <c r="E898" s="6">
        <v>56000000</v>
      </c>
      <c r="F898" s="10">
        <v>30552694</v>
      </c>
      <c r="G898" s="13">
        <v>113086868</v>
      </c>
      <c r="H898" s="13">
        <v>85550000</v>
      </c>
      <c r="I898" s="13">
        <v>198636868</v>
      </c>
      <c r="J898" s="13">
        <f t="shared" si="26"/>
        <v>142636868</v>
      </c>
      <c r="K898" s="16">
        <v>38415</v>
      </c>
      <c r="L898" s="5" t="s">
        <v>1428</v>
      </c>
      <c r="M898" s="5" t="s">
        <v>156</v>
      </c>
      <c r="N898" s="33">
        <f t="shared" si="27"/>
        <v>1.5833333333333335</v>
      </c>
      <c r="O898" s="18" t="s">
        <v>27</v>
      </c>
      <c r="Q898" s="4">
        <f>movies[[#This Row],[PROFIT]]/movies[[#This Row],[Budget ($)]]</f>
        <v>2.5470869285714284</v>
      </c>
    </row>
    <row r="899" spans="1:17" x14ac:dyDescent="0.3">
      <c r="A899" s="17">
        <v>898</v>
      </c>
      <c r="B899" s="5" t="s">
        <v>1038</v>
      </c>
      <c r="C899" s="8">
        <v>2004</v>
      </c>
      <c r="D899" s="5" t="s">
        <v>21</v>
      </c>
      <c r="E899" s="6">
        <v>75000000</v>
      </c>
      <c r="F899" s="10">
        <v>39852237</v>
      </c>
      <c r="G899" s="13">
        <v>120908074</v>
      </c>
      <c r="H899" s="13">
        <v>77612860</v>
      </c>
      <c r="I899" s="13">
        <v>198520934</v>
      </c>
      <c r="J899" s="13">
        <f t="shared" ref="J899:J962" si="28">I899-E899</f>
        <v>123520934</v>
      </c>
      <c r="K899" s="16">
        <v>38030</v>
      </c>
      <c r="L899" s="5" t="s">
        <v>1285</v>
      </c>
      <c r="M899" s="5" t="s">
        <v>620</v>
      </c>
      <c r="N899" s="33">
        <f t="shared" ref="N899:N962" si="29">VALUE(LEFT(M899, FIND(" hr", M899)-1)) + VALUE(MID(M899, FIND(" hr", M899) + 4, FIND(" min", M899) - FIND(" hr", M899) - 4))/60</f>
        <v>1.65</v>
      </c>
      <c r="O899" s="18" t="s">
        <v>8</v>
      </c>
      <c r="Q899" s="4">
        <f>movies[[#This Row],[PROFIT]]/movies[[#This Row],[Budget ($)]]</f>
        <v>1.6469457866666666</v>
      </c>
    </row>
    <row r="900" spans="1:17" x14ac:dyDescent="0.3">
      <c r="A900" s="17">
        <v>899</v>
      </c>
      <c r="B900" s="5" t="s">
        <v>762</v>
      </c>
      <c r="C900" s="8">
        <v>2012</v>
      </c>
      <c r="D900" s="5" t="s">
        <v>21</v>
      </c>
      <c r="E900" s="6">
        <v>125000000</v>
      </c>
      <c r="F900" s="10">
        <v>25577758</v>
      </c>
      <c r="G900" s="13">
        <v>58877969</v>
      </c>
      <c r="H900" s="13">
        <v>139589199</v>
      </c>
      <c r="I900" s="13">
        <v>198467168</v>
      </c>
      <c r="J900" s="13">
        <f t="shared" si="28"/>
        <v>73467168</v>
      </c>
      <c r="K900" s="16">
        <v>41123</v>
      </c>
      <c r="L900" s="5" t="s">
        <v>1183</v>
      </c>
      <c r="M900" s="5" t="s">
        <v>26</v>
      </c>
      <c r="N900" s="33">
        <f t="shared" si="29"/>
        <v>1.9666666666666668</v>
      </c>
      <c r="O900" s="18" t="s">
        <v>8</v>
      </c>
      <c r="Q900" s="4">
        <f>movies[[#This Row],[PROFIT]]/movies[[#This Row],[Budget ($)]]</f>
        <v>0.58773734399999999</v>
      </c>
    </row>
    <row r="901" spans="1:17" x14ac:dyDescent="0.3">
      <c r="A901" s="17">
        <v>900</v>
      </c>
      <c r="B901" s="5" t="s">
        <v>1039</v>
      </c>
      <c r="C901" s="8">
        <v>2018</v>
      </c>
      <c r="D901" s="5" t="s">
        <v>211</v>
      </c>
      <c r="E901" s="6"/>
      <c r="F901" s="10">
        <v>263412</v>
      </c>
      <c r="G901" s="13">
        <v>670883</v>
      </c>
      <c r="H901" s="13">
        <v>197655467</v>
      </c>
      <c r="I901" s="13">
        <v>198326350</v>
      </c>
      <c r="J901" s="13"/>
      <c r="K901" s="16">
        <v>41123</v>
      </c>
      <c r="L901" s="5" t="s">
        <v>1183</v>
      </c>
      <c r="M901" s="5" t="s">
        <v>26</v>
      </c>
      <c r="N901" s="33">
        <f t="shared" si="29"/>
        <v>1.9666666666666668</v>
      </c>
      <c r="O901" s="18" t="s">
        <v>8</v>
      </c>
      <c r="Q901" s="4" t="e">
        <f>movies[[#This Row],[PROFIT]]/movies[[#This Row],[Budget ($)]]</f>
        <v>#DIV/0!</v>
      </c>
    </row>
    <row r="902" spans="1:17" x14ac:dyDescent="0.3">
      <c r="A902" s="17">
        <v>901</v>
      </c>
      <c r="B902" s="5" t="s">
        <v>1040</v>
      </c>
      <c r="C902" s="8">
        <v>2012</v>
      </c>
      <c r="D902" s="5" t="s">
        <v>151</v>
      </c>
      <c r="E902" s="6"/>
      <c r="F902" s="10">
        <v>143818</v>
      </c>
      <c r="G902" s="13">
        <v>19019882</v>
      </c>
      <c r="H902" s="13">
        <v>179067330</v>
      </c>
      <c r="I902" s="13">
        <v>198087212</v>
      </c>
      <c r="J902" s="13"/>
      <c r="K902" s="16">
        <v>41123</v>
      </c>
      <c r="L902" s="5" t="s">
        <v>1183</v>
      </c>
      <c r="M902" s="5" t="s">
        <v>26</v>
      </c>
      <c r="N902" s="33">
        <f t="shared" si="29"/>
        <v>1.9666666666666668</v>
      </c>
      <c r="O902" s="18" t="s">
        <v>8</v>
      </c>
      <c r="Q902" s="4" t="e">
        <f>movies[[#This Row],[PROFIT]]/movies[[#This Row],[Budget ($)]]</f>
        <v>#DIV/0!</v>
      </c>
    </row>
    <row r="903" spans="1:17" x14ac:dyDescent="0.3">
      <c r="A903" s="17">
        <v>902</v>
      </c>
      <c r="B903" s="5" t="s">
        <v>1041</v>
      </c>
      <c r="C903" s="8">
        <v>2012</v>
      </c>
      <c r="D903" s="5" t="s">
        <v>1042</v>
      </c>
      <c r="E903" s="6"/>
      <c r="F903" s="11">
        <v>32206</v>
      </c>
      <c r="G903" s="14">
        <v>57387</v>
      </c>
      <c r="H903" s="13">
        <v>197700000</v>
      </c>
      <c r="I903" s="13">
        <v>197757387</v>
      </c>
      <c r="J903" s="13"/>
      <c r="K903" s="16">
        <v>41123</v>
      </c>
      <c r="L903" s="5" t="s">
        <v>1183</v>
      </c>
      <c r="M903" s="5" t="s">
        <v>26</v>
      </c>
      <c r="N903" s="33">
        <f t="shared" si="29"/>
        <v>1.9666666666666668</v>
      </c>
      <c r="O903" s="18" t="s">
        <v>8</v>
      </c>
      <c r="Q903" s="4" t="e">
        <f>movies[[#This Row],[PROFIT]]/movies[[#This Row],[Budget ($)]]</f>
        <v>#DIV/0!</v>
      </c>
    </row>
    <row r="904" spans="1:17" x14ac:dyDescent="0.3">
      <c r="A904" s="17">
        <v>903</v>
      </c>
      <c r="B904" s="5" t="s">
        <v>1043</v>
      </c>
      <c r="C904" s="8">
        <v>2018</v>
      </c>
      <c r="D904" s="5" t="s">
        <v>10</v>
      </c>
      <c r="E904" s="6">
        <v>75000000</v>
      </c>
      <c r="F904" s="10">
        <v>24585139</v>
      </c>
      <c r="G904" s="13">
        <v>99215042</v>
      </c>
      <c r="H904" s="13">
        <v>98529335</v>
      </c>
      <c r="I904" s="13">
        <v>197744377</v>
      </c>
      <c r="J904" s="13">
        <f t="shared" si="28"/>
        <v>122744377</v>
      </c>
      <c r="K904" s="16">
        <v>43313</v>
      </c>
      <c r="L904" s="5" t="s">
        <v>1429</v>
      </c>
      <c r="M904" s="5" t="s">
        <v>329</v>
      </c>
      <c r="N904" s="33">
        <f t="shared" si="29"/>
        <v>1.7333333333333334</v>
      </c>
      <c r="O904" s="18" t="s">
        <v>27</v>
      </c>
      <c r="Q904" s="4">
        <f>movies[[#This Row],[PROFIT]]/movies[[#This Row],[Budget ($)]]</f>
        <v>1.6365916933333333</v>
      </c>
    </row>
    <row r="905" spans="1:17" x14ac:dyDescent="0.3">
      <c r="A905" s="17">
        <v>904</v>
      </c>
      <c r="B905" s="5" t="s">
        <v>1044</v>
      </c>
      <c r="C905" s="8">
        <v>2013</v>
      </c>
      <c r="D905" s="5" t="s">
        <v>36</v>
      </c>
      <c r="E905" s="6">
        <v>195000000</v>
      </c>
      <c r="F905" s="10">
        <v>27202226</v>
      </c>
      <c r="G905" s="13">
        <v>65187603</v>
      </c>
      <c r="H905" s="13">
        <v>132500000</v>
      </c>
      <c r="I905" s="13">
        <v>197687603</v>
      </c>
      <c r="J905" s="13">
        <f t="shared" si="28"/>
        <v>2687603</v>
      </c>
      <c r="K905" s="16">
        <v>41333</v>
      </c>
      <c r="L905" s="5" t="s">
        <v>1187</v>
      </c>
      <c r="M905" s="5" t="s">
        <v>372</v>
      </c>
      <c r="N905" s="33">
        <f t="shared" si="29"/>
        <v>1.9</v>
      </c>
      <c r="O905" s="18" t="s">
        <v>8</v>
      </c>
      <c r="Q905" s="4">
        <f>movies[[#This Row],[PROFIT]]/movies[[#This Row],[Budget ($)]]</f>
        <v>1.3782579487179487E-2</v>
      </c>
    </row>
    <row r="906" spans="1:17" x14ac:dyDescent="0.3">
      <c r="A906" s="17">
        <v>905</v>
      </c>
      <c r="B906" s="5" t="s">
        <v>1045</v>
      </c>
      <c r="C906" s="8">
        <v>2017</v>
      </c>
      <c r="D906" s="5" t="s">
        <v>21</v>
      </c>
      <c r="E906" s="6">
        <v>60000000</v>
      </c>
      <c r="F906" s="10">
        <v>13210449</v>
      </c>
      <c r="G906" s="13">
        <v>45020282</v>
      </c>
      <c r="H906" s="13">
        <v>152163264</v>
      </c>
      <c r="I906" s="13">
        <v>197183546</v>
      </c>
      <c r="J906" s="13">
        <f t="shared" si="28"/>
        <v>137183546</v>
      </c>
      <c r="K906" s="16">
        <v>42823</v>
      </c>
      <c r="L906" s="5" t="s">
        <v>1186</v>
      </c>
      <c r="M906" s="5" t="s">
        <v>244</v>
      </c>
      <c r="N906" s="33">
        <f t="shared" si="29"/>
        <v>1.5</v>
      </c>
      <c r="O906" s="18" t="s">
        <v>27</v>
      </c>
      <c r="Q906" s="4">
        <f>movies[[#This Row],[PROFIT]]/movies[[#This Row],[Budget ($)]]</f>
        <v>2.2863924333333334</v>
      </c>
    </row>
    <row r="907" spans="1:17" x14ac:dyDescent="0.3">
      <c r="A907" s="17">
        <v>906</v>
      </c>
      <c r="B907" s="5" t="s">
        <v>1046</v>
      </c>
      <c r="C907" s="8">
        <v>2021</v>
      </c>
      <c r="D907" s="5" t="s">
        <v>333</v>
      </c>
      <c r="E907" s="6">
        <v>60000000</v>
      </c>
      <c r="F907" s="10"/>
      <c r="G907" s="13">
        <v>197143218</v>
      </c>
      <c r="H907" s="13">
        <v>197143218</v>
      </c>
      <c r="I907" s="13">
        <v>197183546</v>
      </c>
      <c r="J907" s="13">
        <f t="shared" si="28"/>
        <v>137183546</v>
      </c>
      <c r="K907" s="16">
        <v>42823</v>
      </c>
      <c r="L907" s="5" t="s">
        <v>1186</v>
      </c>
      <c r="M907" s="5" t="s">
        <v>244</v>
      </c>
      <c r="N907" s="33">
        <f t="shared" si="29"/>
        <v>1.5</v>
      </c>
      <c r="O907" s="18" t="s">
        <v>27</v>
      </c>
      <c r="Q907" s="4">
        <f>movies[[#This Row],[PROFIT]]/movies[[#This Row],[Budget ($)]]</f>
        <v>2.2863924333333334</v>
      </c>
    </row>
    <row r="908" spans="1:17" x14ac:dyDescent="0.3">
      <c r="A908" s="17">
        <v>907</v>
      </c>
      <c r="B908" s="5" t="s">
        <v>1047</v>
      </c>
      <c r="C908" s="8">
        <v>2003</v>
      </c>
      <c r="D908" s="5" t="s">
        <v>712</v>
      </c>
      <c r="E908" s="6">
        <v>38000000</v>
      </c>
      <c r="F908" s="10">
        <v>32500000</v>
      </c>
      <c r="G908" s="13">
        <v>111761982</v>
      </c>
      <c r="H908" s="13">
        <v>85339696</v>
      </c>
      <c r="I908" s="13">
        <v>197101678</v>
      </c>
      <c r="J908" s="13">
        <f t="shared" si="28"/>
        <v>159101678</v>
      </c>
      <c r="K908" s="16">
        <v>37827</v>
      </c>
      <c r="L908" s="5" t="s">
        <v>1423</v>
      </c>
      <c r="M908" s="5" t="s">
        <v>427</v>
      </c>
      <c r="N908" s="33">
        <f t="shared" si="29"/>
        <v>1.4</v>
      </c>
      <c r="O908" s="18" t="s">
        <v>27</v>
      </c>
      <c r="Q908" s="4">
        <f>movies[[#This Row],[PROFIT]]/movies[[#This Row],[Budget ($)]]</f>
        <v>4.1868862631578949</v>
      </c>
    </row>
    <row r="909" spans="1:17" x14ac:dyDescent="0.3">
      <c r="A909" s="17">
        <v>908</v>
      </c>
      <c r="B909" s="5" t="s">
        <v>1048</v>
      </c>
      <c r="C909" s="8">
        <v>2002</v>
      </c>
      <c r="D909" s="5" t="s">
        <v>21</v>
      </c>
      <c r="E909" s="6">
        <v>48000000</v>
      </c>
      <c r="F909" s="10">
        <v>30056751</v>
      </c>
      <c r="G909" s="13">
        <v>96397334</v>
      </c>
      <c r="H909" s="13">
        <v>100682212</v>
      </c>
      <c r="I909" s="13">
        <v>197079546</v>
      </c>
      <c r="J909" s="13">
        <f t="shared" si="28"/>
        <v>149079546</v>
      </c>
      <c r="K909" s="16">
        <v>37344</v>
      </c>
      <c r="L909" s="5" t="s">
        <v>1185</v>
      </c>
      <c r="M909" s="5" t="s">
        <v>158</v>
      </c>
      <c r="N909" s="33">
        <f t="shared" si="29"/>
        <v>1.8666666666666667</v>
      </c>
      <c r="O909" s="18" t="s">
        <v>79</v>
      </c>
      <c r="Q909" s="4">
        <f>movies[[#This Row],[PROFIT]]/movies[[#This Row],[Budget ($)]]</f>
        <v>3.105823875</v>
      </c>
    </row>
    <row r="910" spans="1:17" x14ac:dyDescent="0.3">
      <c r="A910" s="17">
        <v>909</v>
      </c>
      <c r="B910" s="5" t="s">
        <v>1049</v>
      </c>
      <c r="C910" s="8">
        <v>2014</v>
      </c>
      <c r="D910" s="5" t="s">
        <v>6</v>
      </c>
      <c r="E910" s="6">
        <v>40000000</v>
      </c>
      <c r="F910" s="10">
        <v>24763752</v>
      </c>
      <c r="G910" s="13">
        <v>83911193</v>
      </c>
      <c r="H910" s="13">
        <v>112799203</v>
      </c>
      <c r="I910" s="13">
        <v>196710396</v>
      </c>
      <c r="J910" s="13">
        <f t="shared" si="28"/>
        <v>156710396</v>
      </c>
      <c r="K910" s="16">
        <v>41746</v>
      </c>
      <c r="L910" s="5" t="s">
        <v>1248</v>
      </c>
      <c r="M910" s="5" t="s">
        <v>415</v>
      </c>
      <c r="N910" s="33">
        <f t="shared" si="29"/>
        <v>1.8166666666666667</v>
      </c>
      <c r="O910" s="18" t="s">
        <v>8</v>
      </c>
      <c r="Q910" s="4">
        <f>movies[[#This Row],[PROFIT]]/movies[[#This Row],[Budget ($)]]</f>
        <v>3.9177599000000001</v>
      </c>
    </row>
    <row r="911" spans="1:17" x14ac:dyDescent="0.3">
      <c r="A911" s="17">
        <v>910</v>
      </c>
      <c r="B911" s="5" t="s">
        <v>1050</v>
      </c>
      <c r="C911" s="8">
        <v>1994</v>
      </c>
      <c r="D911" s="5" t="s">
        <v>190</v>
      </c>
      <c r="E911" s="6"/>
      <c r="F911" s="10">
        <v>16651018</v>
      </c>
      <c r="G911" s="13">
        <v>71567262</v>
      </c>
      <c r="H911" s="13">
        <v>125000000</v>
      </c>
      <c r="I911" s="13">
        <v>196567262</v>
      </c>
      <c r="J911" s="13"/>
      <c r="K911" s="16">
        <v>41746</v>
      </c>
      <c r="L911" s="5" t="s">
        <v>1248</v>
      </c>
      <c r="M911" s="5" t="s">
        <v>415</v>
      </c>
      <c r="N911" s="33">
        <f t="shared" si="29"/>
        <v>1.8166666666666667</v>
      </c>
      <c r="O911" s="18" t="s">
        <v>8</v>
      </c>
      <c r="Q911" s="4" t="e">
        <f>movies[[#This Row],[PROFIT]]/movies[[#This Row],[Budget ($)]]</f>
        <v>#DIV/0!</v>
      </c>
    </row>
    <row r="912" spans="1:17" x14ac:dyDescent="0.3">
      <c r="A912" s="17">
        <v>911</v>
      </c>
      <c r="B912" s="5" t="s">
        <v>1051</v>
      </c>
      <c r="C912" s="8">
        <v>2007</v>
      </c>
      <c r="D912" s="5" t="s">
        <v>15</v>
      </c>
      <c r="E912" s="6">
        <v>150000000</v>
      </c>
      <c r="F912" s="10">
        <v>27515871</v>
      </c>
      <c r="G912" s="13">
        <v>82280579</v>
      </c>
      <c r="H912" s="13">
        <v>114113166</v>
      </c>
      <c r="I912" s="13">
        <v>196393745</v>
      </c>
      <c r="J912" s="13">
        <f t="shared" si="28"/>
        <v>46393745</v>
      </c>
      <c r="K912" s="16">
        <v>39400</v>
      </c>
      <c r="L912" s="5" t="s">
        <v>1430</v>
      </c>
      <c r="M912" s="5" t="s">
        <v>161</v>
      </c>
      <c r="N912" s="33">
        <f t="shared" si="29"/>
        <v>1.9166666666666665</v>
      </c>
      <c r="O912" s="18" t="s">
        <v>8</v>
      </c>
      <c r="Q912" s="4">
        <f>movies[[#This Row],[PROFIT]]/movies[[#This Row],[Budget ($)]]</f>
        <v>0.30929163333333332</v>
      </c>
    </row>
    <row r="913" spans="1:17" x14ac:dyDescent="0.3">
      <c r="A913" s="17">
        <v>912</v>
      </c>
      <c r="B913" s="5" t="s">
        <v>1052</v>
      </c>
      <c r="C913" s="8">
        <v>2012</v>
      </c>
      <c r="D913" s="5" t="s">
        <v>635</v>
      </c>
      <c r="E913" s="6">
        <v>30000000</v>
      </c>
      <c r="F913" s="10">
        <v>41202458</v>
      </c>
      <c r="G913" s="13">
        <v>125014030</v>
      </c>
      <c r="H913" s="13">
        <v>71100540</v>
      </c>
      <c r="I913" s="13">
        <v>196114570</v>
      </c>
      <c r="J913" s="13">
        <f t="shared" si="28"/>
        <v>166114570</v>
      </c>
      <c r="K913" s="16">
        <v>40948</v>
      </c>
      <c r="L913" s="5" t="s">
        <v>1171</v>
      </c>
      <c r="M913" s="5" t="s">
        <v>329</v>
      </c>
      <c r="N913" s="33">
        <f t="shared" si="29"/>
        <v>1.7333333333333334</v>
      </c>
      <c r="O913" s="18" t="s">
        <v>8</v>
      </c>
      <c r="Q913" s="4">
        <f>movies[[#This Row],[PROFIT]]/movies[[#This Row],[Budget ($)]]</f>
        <v>5.5371523333333332</v>
      </c>
    </row>
    <row r="914" spans="1:17" x14ac:dyDescent="0.3">
      <c r="A914" s="17">
        <v>913</v>
      </c>
      <c r="B914" s="5" t="s">
        <v>1053</v>
      </c>
      <c r="C914" s="8">
        <v>2003</v>
      </c>
      <c r="D914" s="5" t="s">
        <v>717</v>
      </c>
      <c r="E914" s="6">
        <v>75000000</v>
      </c>
      <c r="F914" s="10">
        <v>42220847</v>
      </c>
      <c r="G914" s="13">
        <v>135645823</v>
      </c>
      <c r="H914" s="13">
        <v>60100000</v>
      </c>
      <c r="I914" s="13">
        <v>195745823</v>
      </c>
      <c r="J914" s="13">
        <f t="shared" si="28"/>
        <v>120745823</v>
      </c>
      <c r="K914" s="16">
        <v>37722</v>
      </c>
      <c r="L914" s="5" t="s">
        <v>1230</v>
      </c>
      <c r="M914" s="5" t="s">
        <v>108</v>
      </c>
      <c r="N914" s="33">
        <f t="shared" si="29"/>
        <v>1.7666666666666666</v>
      </c>
      <c r="O914" s="18" t="s">
        <v>8</v>
      </c>
      <c r="Q914" s="4">
        <f>movies[[#This Row],[PROFIT]]/movies[[#This Row],[Budget ($)]]</f>
        <v>1.6099443066666668</v>
      </c>
    </row>
    <row r="915" spans="1:17" x14ac:dyDescent="0.3">
      <c r="A915" s="17">
        <v>914</v>
      </c>
      <c r="B915" s="5" t="s">
        <v>1054</v>
      </c>
      <c r="C915" s="8">
        <v>2008</v>
      </c>
      <c r="D915" s="5" t="s">
        <v>68</v>
      </c>
      <c r="E915" s="6">
        <v>92000000</v>
      </c>
      <c r="F915" s="10">
        <v>25812796</v>
      </c>
      <c r="G915" s="13">
        <v>110515313</v>
      </c>
      <c r="H915" s="13">
        <v>85187650</v>
      </c>
      <c r="I915" s="13">
        <v>195702963</v>
      </c>
      <c r="J915" s="13">
        <f t="shared" si="28"/>
        <v>103702963</v>
      </c>
      <c r="K915" s="16">
        <v>39673</v>
      </c>
      <c r="L915" s="5" t="s">
        <v>1431</v>
      </c>
      <c r="M915" s="5" t="s">
        <v>240</v>
      </c>
      <c r="N915" s="33">
        <f t="shared" si="29"/>
        <v>1.7833333333333332</v>
      </c>
      <c r="O915" s="18" t="s">
        <v>79</v>
      </c>
      <c r="Q915" s="4">
        <f>movies[[#This Row],[PROFIT]]/movies[[#This Row],[Budget ($)]]</f>
        <v>1.1272061195652174</v>
      </c>
    </row>
    <row r="916" spans="1:17" x14ac:dyDescent="0.3">
      <c r="A916" s="17">
        <v>915</v>
      </c>
      <c r="B916" s="5" t="s">
        <v>1055</v>
      </c>
      <c r="C916" s="8">
        <v>2019</v>
      </c>
      <c r="D916" s="5" t="s">
        <v>15</v>
      </c>
      <c r="E916" s="6">
        <v>40000000</v>
      </c>
      <c r="F916" s="10">
        <v>25725722</v>
      </c>
      <c r="G916" s="13">
        <v>96368160</v>
      </c>
      <c r="H916" s="13">
        <v>98952240</v>
      </c>
      <c r="I916" s="13">
        <v>195320400</v>
      </c>
      <c r="J916" s="13">
        <f t="shared" si="28"/>
        <v>155320400</v>
      </c>
      <c r="K916" s="16">
        <v>43609</v>
      </c>
      <c r="L916" s="5" t="s">
        <v>1198</v>
      </c>
      <c r="M916" s="5" t="s">
        <v>167</v>
      </c>
      <c r="N916" s="33">
        <f t="shared" si="29"/>
        <v>2.0166666666666666</v>
      </c>
      <c r="O916" s="18" t="s">
        <v>79</v>
      </c>
      <c r="Q916" s="4">
        <f>movies[[#This Row],[PROFIT]]/movies[[#This Row],[Budget ($)]]</f>
        <v>3.8830100000000001</v>
      </c>
    </row>
    <row r="917" spans="1:17" x14ac:dyDescent="0.3">
      <c r="A917" s="17">
        <v>916</v>
      </c>
      <c r="B917" s="5" t="s">
        <v>1056</v>
      </c>
      <c r="C917" s="8">
        <v>1993</v>
      </c>
      <c r="D917" s="5" t="s">
        <v>36</v>
      </c>
      <c r="E917" s="6"/>
      <c r="F917" s="10">
        <v>16864404</v>
      </c>
      <c r="G917" s="13">
        <v>100768056</v>
      </c>
      <c r="H917" s="13">
        <v>94500000</v>
      </c>
      <c r="I917" s="13">
        <v>195268056</v>
      </c>
      <c r="J917" s="13"/>
      <c r="K917" s="16">
        <v>43609</v>
      </c>
      <c r="L917" s="5" t="s">
        <v>1198</v>
      </c>
      <c r="M917" s="5" t="s">
        <v>167</v>
      </c>
      <c r="N917" s="33">
        <f t="shared" si="29"/>
        <v>2.0166666666666666</v>
      </c>
      <c r="O917" s="18" t="s">
        <v>79</v>
      </c>
      <c r="Q917" s="4" t="e">
        <f>movies[[#This Row],[PROFIT]]/movies[[#This Row],[Budget ($)]]</f>
        <v>#DIV/0!</v>
      </c>
    </row>
    <row r="918" spans="1:17" x14ac:dyDescent="0.3">
      <c r="A918" s="17">
        <v>917</v>
      </c>
      <c r="B918" s="5" t="s">
        <v>1057</v>
      </c>
      <c r="C918" s="8">
        <v>2017</v>
      </c>
      <c r="D918" s="5" t="s">
        <v>494</v>
      </c>
      <c r="E918" s="6"/>
      <c r="F918" s="10">
        <v>166564</v>
      </c>
      <c r="G918" s="13">
        <v>63859435</v>
      </c>
      <c r="H918" s="13">
        <v>131384029</v>
      </c>
      <c r="I918" s="13">
        <v>195243464</v>
      </c>
      <c r="J918" s="13"/>
      <c r="K918" s="16">
        <v>43609</v>
      </c>
      <c r="L918" s="5" t="s">
        <v>1198</v>
      </c>
      <c r="M918" s="5" t="s">
        <v>167</v>
      </c>
      <c r="N918" s="33">
        <f t="shared" si="29"/>
        <v>2.0166666666666666</v>
      </c>
      <c r="O918" s="18" t="s">
        <v>79</v>
      </c>
      <c r="Q918" s="4" t="e">
        <f>movies[[#This Row],[PROFIT]]/movies[[#This Row],[Budget ($)]]</f>
        <v>#DIV/0!</v>
      </c>
    </row>
    <row r="919" spans="1:17" x14ac:dyDescent="0.3">
      <c r="A919" s="17">
        <v>918</v>
      </c>
      <c r="B919" s="5" t="s">
        <v>1058</v>
      </c>
      <c r="C919" s="8">
        <v>2016</v>
      </c>
      <c r="D919" s="5" t="s">
        <v>10</v>
      </c>
      <c r="E919" s="6">
        <v>140000000</v>
      </c>
      <c r="F919" s="10">
        <v>18775350</v>
      </c>
      <c r="G919" s="13">
        <v>55483770</v>
      </c>
      <c r="H919" s="13">
        <v>139759641</v>
      </c>
      <c r="I919" s="13">
        <v>195243411</v>
      </c>
      <c r="J919" s="13">
        <f t="shared" si="28"/>
        <v>55243411</v>
      </c>
      <c r="K919" s="16">
        <v>42551</v>
      </c>
      <c r="L919" s="5" t="s">
        <v>1190</v>
      </c>
      <c r="M919" s="5" t="s">
        <v>216</v>
      </c>
      <c r="N919" s="33">
        <f t="shared" si="29"/>
        <v>1.95</v>
      </c>
      <c r="O919" s="18" t="s">
        <v>27</v>
      </c>
      <c r="Q919" s="4">
        <f>movies[[#This Row],[PROFIT]]/movies[[#This Row],[Budget ($)]]</f>
        <v>0.39459579285714286</v>
      </c>
    </row>
    <row r="920" spans="1:17" x14ac:dyDescent="0.3">
      <c r="A920" s="17">
        <v>919</v>
      </c>
      <c r="B920" s="5" t="s">
        <v>1059</v>
      </c>
      <c r="C920" s="8">
        <v>2019</v>
      </c>
      <c r="D920" s="5" t="s">
        <v>998</v>
      </c>
      <c r="E920" s="6">
        <v>13000000</v>
      </c>
      <c r="F920" s="10">
        <v>31033665</v>
      </c>
      <c r="G920" s="13">
        <v>96853865</v>
      </c>
      <c r="H920" s="13">
        <v>97840860</v>
      </c>
      <c r="I920" s="13">
        <v>194694725</v>
      </c>
      <c r="J920" s="13">
        <f t="shared" si="28"/>
        <v>181694725</v>
      </c>
      <c r="K920" s="16">
        <v>43720</v>
      </c>
      <c r="L920" s="5" t="s">
        <v>1171</v>
      </c>
      <c r="M920" s="5" t="s">
        <v>78</v>
      </c>
      <c r="N920" s="33">
        <f t="shared" si="29"/>
        <v>2.0333333333333332</v>
      </c>
      <c r="O920" s="18" t="s">
        <v>27</v>
      </c>
      <c r="Q920" s="4">
        <f>movies[[#This Row],[PROFIT]]/movies[[#This Row],[Budget ($)]]</f>
        <v>13.976517307692308</v>
      </c>
    </row>
    <row r="921" spans="1:17" x14ac:dyDescent="0.3">
      <c r="A921" s="17">
        <v>920</v>
      </c>
      <c r="B921" s="5" t="s">
        <v>1060</v>
      </c>
      <c r="C921" s="8">
        <v>2015</v>
      </c>
      <c r="D921" s="5" t="s">
        <v>36</v>
      </c>
      <c r="E921" s="6">
        <v>35000000</v>
      </c>
      <c r="F921" s="10">
        <v>17728313</v>
      </c>
      <c r="G921" s="13">
        <v>75764672</v>
      </c>
      <c r="H921" s="13">
        <v>118800000</v>
      </c>
      <c r="I921" s="13">
        <v>194564672</v>
      </c>
      <c r="J921" s="13">
        <f t="shared" si="28"/>
        <v>159564672</v>
      </c>
      <c r="K921" s="16">
        <v>42271</v>
      </c>
      <c r="L921" s="5" t="s">
        <v>1277</v>
      </c>
      <c r="M921" s="5" t="s">
        <v>167</v>
      </c>
      <c r="N921" s="33">
        <f t="shared" si="29"/>
        <v>2.0166666666666666</v>
      </c>
      <c r="O921" s="18" t="s">
        <v>8</v>
      </c>
      <c r="Q921" s="4">
        <f>movies[[#This Row],[PROFIT]]/movies[[#This Row],[Budget ($)]]</f>
        <v>4.5589906285714283</v>
      </c>
    </row>
    <row r="922" spans="1:17" x14ac:dyDescent="0.3">
      <c r="A922" s="17">
        <v>921</v>
      </c>
      <c r="B922" s="5" t="s">
        <v>1061</v>
      </c>
      <c r="C922" s="8">
        <v>2005</v>
      </c>
      <c r="D922" s="5" t="s">
        <v>122</v>
      </c>
      <c r="E922" s="6">
        <v>30000000</v>
      </c>
      <c r="F922" s="10">
        <v>16025987</v>
      </c>
      <c r="G922" s="13">
        <v>56110897</v>
      </c>
      <c r="H922" s="13">
        <v>138026506</v>
      </c>
      <c r="I922" s="13">
        <v>194137403</v>
      </c>
      <c r="J922" s="13">
        <f t="shared" si="28"/>
        <v>164137403</v>
      </c>
      <c r="K922" s="16">
        <v>38610</v>
      </c>
      <c r="L922" s="5" t="s">
        <v>1432</v>
      </c>
      <c r="M922" s="5" t="s">
        <v>326</v>
      </c>
      <c r="N922" s="33">
        <f t="shared" si="29"/>
        <v>1.4166666666666667</v>
      </c>
      <c r="O922" s="18" t="s">
        <v>333</v>
      </c>
      <c r="Q922" s="4">
        <f>movies[[#This Row],[PROFIT]]/movies[[#This Row],[Budget ($)]]</f>
        <v>5.4712467666666669</v>
      </c>
    </row>
    <row r="923" spans="1:17" x14ac:dyDescent="0.3">
      <c r="A923" s="17">
        <v>922</v>
      </c>
      <c r="B923" s="5" t="s">
        <v>1062</v>
      </c>
      <c r="C923" s="8">
        <v>2011</v>
      </c>
      <c r="D923" s="5" t="s">
        <v>10</v>
      </c>
      <c r="E923" s="6"/>
      <c r="F923" s="10">
        <v>25356909</v>
      </c>
      <c r="G923" s="13">
        <v>99967670</v>
      </c>
      <c r="H923" s="13">
        <v>94000000</v>
      </c>
      <c r="I923" s="13">
        <v>193967670</v>
      </c>
      <c r="J923" s="13"/>
      <c r="K923" s="16">
        <v>38610</v>
      </c>
      <c r="L923" s="5" t="s">
        <v>1432</v>
      </c>
      <c r="M923" s="5" t="s">
        <v>326</v>
      </c>
      <c r="N923" s="33">
        <f t="shared" si="29"/>
        <v>1.4166666666666667</v>
      </c>
      <c r="O923" s="18" t="s">
        <v>333</v>
      </c>
      <c r="Q923" s="4" t="e">
        <f>movies[[#This Row],[PROFIT]]/movies[[#This Row],[Budget ($)]]</f>
        <v>#DIV/0!</v>
      </c>
    </row>
    <row r="924" spans="1:17" x14ac:dyDescent="0.3">
      <c r="A924" s="17">
        <v>923</v>
      </c>
      <c r="B924" s="5" t="s">
        <v>1063</v>
      </c>
      <c r="C924" s="8">
        <v>2002</v>
      </c>
      <c r="D924" s="5" t="s">
        <v>15</v>
      </c>
      <c r="E924" s="6">
        <v>68000000</v>
      </c>
      <c r="F924" s="10">
        <v>31178526</v>
      </c>
      <c r="G924" s="13">
        <v>118907036</v>
      </c>
      <c r="H924" s="13">
        <v>75014336</v>
      </c>
      <c r="I924" s="13">
        <v>193921372</v>
      </c>
      <c r="J924" s="13">
        <f t="shared" si="28"/>
        <v>125921372</v>
      </c>
      <c r="K924" s="16">
        <v>37407</v>
      </c>
      <c r="L924" s="5" t="s">
        <v>1433</v>
      </c>
      <c r="M924" s="5" t="s">
        <v>24</v>
      </c>
      <c r="N924" s="33">
        <f t="shared" si="29"/>
        <v>2.0666666666666669</v>
      </c>
      <c r="O924" s="18" t="s">
        <v>8</v>
      </c>
      <c r="Q924" s="4">
        <f>movies[[#This Row],[PROFIT]]/movies[[#This Row],[Budget ($)]]</f>
        <v>1.8517848823529413</v>
      </c>
    </row>
    <row r="925" spans="1:17" x14ac:dyDescent="0.3">
      <c r="A925" s="17">
        <v>924</v>
      </c>
      <c r="B925" s="5" t="s">
        <v>1064</v>
      </c>
      <c r="C925" s="8">
        <v>2002</v>
      </c>
      <c r="D925" s="5" t="s">
        <v>587</v>
      </c>
      <c r="E925" s="6">
        <v>100000000</v>
      </c>
      <c r="F925" s="10">
        <v>9100000</v>
      </c>
      <c r="G925" s="13">
        <v>77812000</v>
      </c>
      <c r="H925" s="13">
        <v>115960504</v>
      </c>
      <c r="I925" s="13">
        <v>193772504</v>
      </c>
      <c r="J925" s="13">
        <f t="shared" si="28"/>
        <v>93772504</v>
      </c>
      <c r="K925" s="16">
        <v>37610</v>
      </c>
      <c r="L925" s="5" t="s">
        <v>1370</v>
      </c>
      <c r="M925" s="5" t="s">
        <v>1065</v>
      </c>
      <c r="N925" s="33">
        <f t="shared" si="29"/>
        <v>2.7833333333333332</v>
      </c>
      <c r="O925" s="18" t="s">
        <v>79</v>
      </c>
      <c r="Q925" s="4">
        <f>movies[[#This Row],[PROFIT]]/movies[[#This Row],[Budget ($)]]</f>
        <v>0.93772504000000001</v>
      </c>
    </row>
    <row r="926" spans="1:17" x14ac:dyDescent="0.3">
      <c r="A926" s="17">
        <v>925</v>
      </c>
      <c r="B926" s="5" t="s">
        <v>1066</v>
      </c>
      <c r="C926" s="8">
        <v>2017</v>
      </c>
      <c r="D926" s="5" t="s">
        <v>6</v>
      </c>
      <c r="E926" s="6">
        <v>50000000</v>
      </c>
      <c r="F926" s="10">
        <v>526011</v>
      </c>
      <c r="G926" s="13">
        <v>81903458</v>
      </c>
      <c r="H926" s="13">
        <v>111861206</v>
      </c>
      <c r="I926" s="13">
        <v>193764664</v>
      </c>
      <c r="J926" s="13">
        <f t="shared" si="28"/>
        <v>143764664</v>
      </c>
      <c r="K926" s="16">
        <v>43091</v>
      </c>
      <c r="L926" s="5" t="s">
        <v>1434</v>
      </c>
      <c r="M926" s="5" t="s">
        <v>276</v>
      </c>
      <c r="N926" s="33">
        <f t="shared" si="29"/>
        <v>1.9333333333333333</v>
      </c>
      <c r="O926" s="18" t="s">
        <v>8</v>
      </c>
      <c r="Q926" s="4">
        <f>movies[[#This Row],[PROFIT]]/movies[[#This Row],[Budget ($)]]</f>
        <v>2.8752932800000002</v>
      </c>
    </row>
    <row r="927" spans="1:17" x14ac:dyDescent="0.3">
      <c r="A927" s="17">
        <v>926</v>
      </c>
      <c r="B927" s="5" t="s">
        <v>1067</v>
      </c>
      <c r="C927" s="8">
        <v>2016</v>
      </c>
      <c r="D927" s="5" t="s">
        <v>644</v>
      </c>
      <c r="E927" s="6"/>
      <c r="F927" s="10">
        <v>166391</v>
      </c>
      <c r="G927" s="13">
        <v>709982</v>
      </c>
      <c r="H927" s="13">
        <v>192968316</v>
      </c>
      <c r="I927" s="13">
        <v>193678298</v>
      </c>
      <c r="J927" s="13"/>
      <c r="K927" s="16">
        <v>43091</v>
      </c>
      <c r="L927" s="5" t="s">
        <v>1434</v>
      </c>
      <c r="M927" s="5" t="s">
        <v>276</v>
      </c>
      <c r="N927" s="33">
        <f t="shared" si="29"/>
        <v>1.9333333333333333</v>
      </c>
      <c r="O927" s="18" t="s">
        <v>8</v>
      </c>
      <c r="Q927" s="4" t="e">
        <f>movies[[#This Row],[PROFIT]]/movies[[#This Row],[Budget ($)]]</f>
        <v>#DIV/0!</v>
      </c>
    </row>
    <row r="928" spans="1:17" x14ac:dyDescent="0.3">
      <c r="A928" s="17">
        <v>927</v>
      </c>
      <c r="B928" s="5" t="s">
        <v>1068</v>
      </c>
      <c r="C928" s="8">
        <v>2007</v>
      </c>
      <c r="D928" s="5" t="s">
        <v>15</v>
      </c>
      <c r="E928" s="7">
        <v>15000</v>
      </c>
      <c r="F928" s="10">
        <v>77873</v>
      </c>
      <c r="G928" s="13">
        <v>107918810</v>
      </c>
      <c r="H928" s="13">
        <v>85436990</v>
      </c>
      <c r="I928" s="13">
        <v>193355800</v>
      </c>
      <c r="J928" s="13">
        <f t="shared" si="28"/>
        <v>193340800</v>
      </c>
      <c r="K928" s="16">
        <v>40081</v>
      </c>
      <c r="L928" s="5" t="s">
        <v>1372</v>
      </c>
      <c r="M928" s="5" t="s">
        <v>419</v>
      </c>
      <c r="N928" s="33">
        <f t="shared" si="29"/>
        <v>1.4333333333333333</v>
      </c>
      <c r="O928" s="18" t="s">
        <v>79</v>
      </c>
      <c r="Q928" s="4">
        <f>movies[[#This Row],[PROFIT]]/movies[[#This Row],[Budget ($)]]</f>
        <v>12889.386666666667</v>
      </c>
    </row>
    <row r="929" spans="1:17" x14ac:dyDescent="0.3">
      <c r="A929" s="17">
        <v>928</v>
      </c>
      <c r="B929" s="5" t="s">
        <v>1069</v>
      </c>
      <c r="C929" s="8">
        <v>2019</v>
      </c>
      <c r="D929" s="5" t="s">
        <v>1070</v>
      </c>
      <c r="E929" s="6"/>
      <c r="F929" s="10">
        <v>1808533</v>
      </c>
      <c r="G929" s="13">
        <v>8056636</v>
      </c>
      <c r="H929" s="13">
        <v>184871072</v>
      </c>
      <c r="I929" s="13">
        <v>192927708</v>
      </c>
      <c r="J929" s="13"/>
      <c r="K929" s="16">
        <v>40081</v>
      </c>
      <c r="L929" s="5" t="s">
        <v>1372</v>
      </c>
      <c r="M929" s="5" t="s">
        <v>419</v>
      </c>
      <c r="N929" s="33">
        <f t="shared" si="29"/>
        <v>1.4333333333333333</v>
      </c>
      <c r="O929" s="18" t="s">
        <v>79</v>
      </c>
      <c r="Q929" s="4" t="e">
        <f>movies[[#This Row],[PROFIT]]/movies[[#This Row],[Budget ($)]]</f>
        <v>#DIV/0!</v>
      </c>
    </row>
    <row r="930" spans="1:17" x14ac:dyDescent="0.3">
      <c r="A930" s="17">
        <v>929</v>
      </c>
      <c r="B930" s="5" t="s">
        <v>1071</v>
      </c>
      <c r="C930" s="8">
        <v>2022</v>
      </c>
      <c r="D930" s="5" t="s">
        <v>15</v>
      </c>
      <c r="E930" s="6"/>
      <c r="F930" s="10">
        <v>30453269</v>
      </c>
      <c r="G930" s="13">
        <v>105344029</v>
      </c>
      <c r="H930" s="13">
        <v>87563655</v>
      </c>
      <c r="I930" s="13">
        <v>192907684</v>
      </c>
      <c r="J930" s="13"/>
      <c r="K930" s="16">
        <v>40081</v>
      </c>
      <c r="L930" s="5" t="s">
        <v>1372</v>
      </c>
      <c r="M930" s="5" t="s">
        <v>419</v>
      </c>
      <c r="N930" s="33">
        <f t="shared" si="29"/>
        <v>1.4333333333333333</v>
      </c>
      <c r="O930" s="18" t="s">
        <v>79</v>
      </c>
      <c r="Q930" s="4" t="e">
        <f>movies[[#This Row],[PROFIT]]/movies[[#This Row],[Budget ($)]]</f>
        <v>#DIV/0!</v>
      </c>
    </row>
    <row r="931" spans="1:17" x14ac:dyDescent="0.3">
      <c r="A931" s="17">
        <v>930</v>
      </c>
      <c r="B931" s="5" t="s">
        <v>1072</v>
      </c>
      <c r="C931" s="8">
        <v>2014</v>
      </c>
      <c r="D931" s="5" t="s">
        <v>21</v>
      </c>
      <c r="E931" s="6">
        <v>55000000</v>
      </c>
      <c r="F931" s="10">
        <v>34137828</v>
      </c>
      <c r="G931" s="13">
        <v>101530738</v>
      </c>
      <c r="H931" s="13">
        <v>90800000</v>
      </c>
      <c r="I931" s="13">
        <v>192330738</v>
      </c>
      <c r="J931" s="13">
        <f t="shared" si="28"/>
        <v>137330738</v>
      </c>
      <c r="K931" s="16">
        <v>41906</v>
      </c>
      <c r="L931" s="5" t="s">
        <v>1175</v>
      </c>
      <c r="M931" s="5" t="s">
        <v>174</v>
      </c>
      <c r="N931" s="33">
        <f t="shared" si="29"/>
        <v>2.2000000000000002</v>
      </c>
      <c r="O931" s="18" t="s">
        <v>79</v>
      </c>
      <c r="Q931" s="4">
        <f>movies[[#This Row],[PROFIT]]/movies[[#This Row],[Budget ($)]]</f>
        <v>2.4969225090909091</v>
      </c>
    </row>
    <row r="932" spans="1:17" x14ac:dyDescent="0.3">
      <c r="A932" s="17">
        <v>931</v>
      </c>
      <c r="B932" s="5" t="s">
        <v>1073</v>
      </c>
      <c r="C932" s="8">
        <v>2019</v>
      </c>
      <c r="D932" s="5" t="s">
        <v>333</v>
      </c>
      <c r="E932" s="6">
        <v>55000000</v>
      </c>
      <c r="F932" s="10"/>
      <c r="G932" s="13">
        <v>191602146</v>
      </c>
      <c r="H932" s="13">
        <v>191602146</v>
      </c>
      <c r="I932" s="13">
        <v>192330738</v>
      </c>
      <c r="J932" s="13">
        <f t="shared" si="28"/>
        <v>137330738</v>
      </c>
      <c r="K932" s="16">
        <v>41906</v>
      </c>
      <c r="L932" s="5" t="s">
        <v>1175</v>
      </c>
      <c r="M932" s="5" t="s">
        <v>174</v>
      </c>
      <c r="N932" s="33">
        <f t="shared" si="29"/>
        <v>2.2000000000000002</v>
      </c>
      <c r="O932" s="18" t="s">
        <v>79</v>
      </c>
      <c r="Q932" s="4">
        <f>movies[[#This Row],[PROFIT]]/movies[[#This Row],[Budget ($)]]</f>
        <v>2.4969225090909091</v>
      </c>
    </row>
    <row r="933" spans="1:17" x14ac:dyDescent="0.3">
      <c r="A933" s="17">
        <v>932</v>
      </c>
      <c r="B933" s="5" t="s">
        <v>1477</v>
      </c>
      <c r="C933" s="8">
        <v>1991</v>
      </c>
      <c r="D933" s="5" t="s">
        <v>15</v>
      </c>
      <c r="E933" s="6">
        <v>30000000</v>
      </c>
      <c r="F933" s="10">
        <v>24203754</v>
      </c>
      <c r="G933" s="13">
        <v>113502426</v>
      </c>
      <c r="H933" s="13">
        <v>78000000</v>
      </c>
      <c r="I933" s="13">
        <v>191502426</v>
      </c>
      <c r="J933" s="13">
        <f t="shared" si="28"/>
        <v>161502426</v>
      </c>
      <c r="K933" s="16">
        <v>33564</v>
      </c>
      <c r="L933" s="5" t="s">
        <v>1256</v>
      </c>
      <c r="M933" s="5" t="s">
        <v>620</v>
      </c>
      <c r="N933" s="33">
        <f t="shared" si="29"/>
        <v>1.65</v>
      </c>
      <c r="O933" s="18" t="s">
        <v>333</v>
      </c>
      <c r="Q933" s="4">
        <f>movies[[#This Row],[PROFIT]]/movies[[#This Row],[Budget ($)]]</f>
        <v>5.3834141999999998</v>
      </c>
    </row>
    <row r="934" spans="1:17" x14ac:dyDescent="0.3">
      <c r="A934" s="17">
        <v>933</v>
      </c>
      <c r="B934" s="5" t="s">
        <v>1074</v>
      </c>
      <c r="C934" s="8">
        <v>2005</v>
      </c>
      <c r="D934" s="5" t="s">
        <v>15</v>
      </c>
      <c r="E934" s="6">
        <v>82000000</v>
      </c>
      <c r="F934" s="10">
        <v>47606480</v>
      </c>
      <c r="G934" s="13">
        <v>158119460</v>
      </c>
      <c r="H934" s="13">
        <v>33347096</v>
      </c>
      <c r="I934" s="13">
        <v>191466556</v>
      </c>
      <c r="J934" s="13">
        <f t="shared" si="28"/>
        <v>109466556</v>
      </c>
      <c r="K934" s="16">
        <v>38499</v>
      </c>
      <c r="L934" s="5" t="s">
        <v>1435</v>
      </c>
      <c r="M934" s="5" t="s">
        <v>320</v>
      </c>
      <c r="N934" s="33">
        <f t="shared" si="29"/>
        <v>1.8833333333333333</v>
      </c>
      <c r="O934" s="18" t="s">
        <v>8</v>
      </c>
      <c r="Q934" s="4">
        <f>movies[[#This Row],[PROFIT]]/movies[[#This Row],[Budget ($)]]</f>
        <v>1.3349580000000001</v>
      </c>
    </row>
    <row r="935" spans="1:17" x14ac:dyDescent="0.3">
      <c r="A935" s="17">
        <v>934</v>
      </c>
      <c r="B935" s="5" t="s">
        <v>1075</v>
      </c>
      <c r="C935" s="8">
        <v>1994</v>
      </c>
      <c r="D935" s="5" t="s">
        <v>10</v>
      </c>
      <c r="E935" s="6">
        <v>22000000</v>
      </c>
      <c r="F935" s="10">
        <v>19321992</v>
      </c>
      <c r="G935" s="13">
        <v>145539357</v>
      </c>
      <c r="H935" s="13">
        <v>45000000</v>
      </c>
      <c r="I935" s="13">
        <v>190539357</v>
      </c>
      <c r="J935" s="13">
        <f t="shared" si="28"/>
        <v>168539357</v>
      </c>
      <c r="K935" s="16">
        <v>34649</v>
      </c>
      <c r="L935" s="5" t="s">
        <v>1436</v>
      </c>
      <c r="M935" s="5" t="s">
        <v>197</v>
      </c>
      <c r="N935" s="33">
        <f t="shared" si="29"/>
        <v>1.6166666666666667</v>
      </c>
      <c r="O935" s="18" t="s">
        <v>27</v>
      </c>
      <c r="Q935" s="4">
        <f>movies[[#This Row],[PROFIT]]/movies[[#This Row],[Budget ($)]]</f>
        <v>7.6608798636363638</v>
      </c>
    </row>
    <row r="936" spans="1:17" x14ac:dyDescent="0.3">
      <c r="A936" s="17">
        <v>935</v>
      </c>
      <c r="B936" s="5" t="s">
        <v>1076</v>
      </c>
      <c r="C936" s="8">
        <v>2003</v>
      </c>
      <c r="D936" s="5" t="s">
        <v>6</v>
      </c>
      <c r="E936" s="6">
        <v>40000000</v>
      </c>
      <c r="F936" s="10">
        <v>27557647</v>
      </c>
      <c r="G936" s="13">
        <v>138614544</v>
      </c>
      <c r="H936" s="13">
        <v>51924086</v>
      </c>
      <c r="I936" s="13">
        <v>190538630</v>
      </c>
      <c r="J936" s="13">
        <f t="shared" si="28"/>
        <v>150538630</v>
      </c>
      <c r="K936" s="16">
        <v>37980</v>
      </c>
      <c r="L936" s="5" t="s">
        <v>1259</v>
      </c>
      <c r="M936" s="5" t="s">
        <v>105</v>
      </c>
      <c r="N936" s="33">
        <f t="shared" si="29"/>
        <v>1.6333333333333333</v>
      </c>
      <c r="O936" s="18" t="s">
        <v>27</v>
      </c>
      <c r="Q936" s="4">
        <f>movies[[#This Row],[PROFIT]]/movies[[#This Row],[Budget ($)]]</f>
        <v>3.7634657499999999</v>
      </c>
    </row>
    <row r="937" spans="1:17" x14ac:dyDescent="0.3">
      <c r="A937" s="17">
        <v>936</v>
      </c>
      <c r="B937" s="5" t="s">
        <v>1077</v>
      </c>
      <c r="C937" s="8">
        <v>2018</v>
      </c>
      <c r="D937" s="5" t="s">
        <v>21</v>
      </c>
      <c r="E937" s="6">
        <v>62000000</v>
      </c>
      <c r="F937" s="10">
        <v>36011640</v>
      </c>
      <c r="G937" s="13">
        <v>102084362</v>
      </c>
      <c r="H937" s="13">
        <v>88315795</v>
      </c>
      <c r="I937" s="13">
        <v>190400157</v>
      </c>
      <c r="J937" s="13">
        <f t="shared" si="28"/>
        <v>128400157</v>
      </c>
      <c r="K937" s="16">
        <v>43299</v>
      </c>
      <c r="L937" s="5" t="s">
        <v>1175</v>
      </c>
      <c r="M937" s="5" t="s">
        <v>167</v>
      </c>
      <c r="N937" s="33">
        <f t="shared" si="29"/>
        <v>2.0166666666666666</v>
      </c>
      <c r="O937" s="18" t="s">
        <v>79</v>
      </c>
      <c r="Q937" s="4">
        <f>movies[[#This Row],[PROFIT]]/movies[[#This Row],[Budget ($)]]</f>
        <v>2.0709702741935483</v>
      </c>
    </row>
    <row r="938" spans="1:17" x14ac:dyDescent="0.3">
      <c r="A938" s="17">
        <v>937</v>
      </c>
      <c r="B938" s="5" t="s">
        <v>1078</v>
      </c>
      <c r="C938" s="8">
        <v>2019</v>
      </c>
      <c r="D938" s="5" t="s">
        <v>23</v>
      </c>
      <c r="E938" s="6">
        <v>75000000</v>
      </c>
      <c r="F938" s="10">
        <v>20612100</v>
      </c>
      <c r="G938" s="13">
        <v>61270390</v>
      </c>
      <c r="H938" s="13">
        <v>129034382</v>
      </c>
      <c r="I938" s="13">
        <v>190304772</v>
      </c>
      <c r="J938" s="13">
        <f t="shared" si="28"/>
        <v>115304772</v>
      </c>
      <c r="K938" s="16">
        <v>43727</v>
      </c>
      <c r="L938" s="5" t="s">
        <v>1186</v>
      </c>
      <c r="M938" s="5" t="s">
        <v>197</v>
      </c>
      <c r="N938" s="33">
        <f t="shared" si="29"/>
        <v>1.6166666666666667</v>
      </c>
      <c r="O938" s="18" t="s">
        <v>27</v>
      </c>
      <c r="Q938" s="4">
        <f>movies[[#This Row],[PROFIT]]/movies[[#This Row],[Budget ($)]]</f>
        <v>1.5373969599999999</v>
      </c>
    </row>
    <row r="939" spans="1:17" x14ac:dyDescent="0.3">
      <c r="A939" s="17">
        <v>938</v>
      </c>
      <c r="B939" s="5" t="s">
        <v>1079</v>
      </c>
      <c r="C939" s="8">
        <v>2000</v>
      </c>
      <c r="D939" s="5" t="s">
        <v>21</v>
      </c>
      <c r="E939" s="6">
        <v>95000000</v>
      </c>
      <c r="F939" s="10">
        <v>26414386</v>
      </c>
      <c r="G939" s="13">
        <v>73209340</v>
      </c>
      <c r="H939" s="13">
        <v>117004115</v>
      </c>
      <c r="I939" s="13">
        <v>190213455</v>
      </c>
      <c r="J939" s="13">
        <f t="shared" si="28"/>
        <v>95213455</v>
      </c>
      <c r="K939" s="16">
        <v>36742</v>
      </c>
      <c r="L939" s="5" t="s">
        <v>1242</v>
      </c>
      <c r="M939" s="5" t="s">
        <v>158</v>
      </c>
      <c r="N939" s="33">
        <f t="shared" si="29"/>
        <v>1.8666666666666667</v>
      </c>
      <c r="O939" s="18" t="s">
        <v>79</v>
      </c>
      <c r="Q939" s="4">
        <f>movies[[#This Row],[PROFIT]]/movies[[#This Row],[Budget ($)]]</f>
        <v>1.0022468947368421</v>
      </c>
    </row>
    <row r="940" spans="1:17" x14ac:dyDescent="0.3">
      <c r="A940" s="17">
        <v>939</v>
      </c>
      <c r="B940" s="5" t="s">
        <v>1080</v>
      </c>
      <c r="C940" s="8">
        <v>1995</v>
      </c>
      <c r="D940" s="5" t="s">
        <v>36</v>
      </c>
      <c r="E940" s="6"/>
      <c r="F940" s="10">
        <v>13420387</v>
      </c>
      <c r="G940" s="13">
        <v>67659560</v>
      </c>
      <c r="H940" s="13">
        <v>122200000</v>
      </c>
      <c r="I940" s="13">
        <v>189859560</v>
      </c>
      <c r="J940" s="13"/>
      <c r="K940" s="16">
        <v>36742</v>
      </c>
      <c r="L940" s="5" t="s">
        <v>1242</v>
      </c>
      <c r="M940" s="5" t="s">
        <v>158</v>
      </c>
      <c r="N940" s="33">
        <f t="shared" si="29"/>
        <v>1.8666666666666667</v>
      </c>
      <c r="O940" s="18" t="s">
        <v>79</v>
      </c>
      <c r="Q940" s="4" t="e">
        <f>movies[[#This Row],[PROFIT]]/movies[[#This Row],[Budget ($)]]</f>
        <v>#DIV/0!</v>
      </c>
    </row>
    <row r="941" spans="1:17" x14ac:dyDescent="0.3">
      <c r="A941" s="17">
        <v>940</v>
      </c>
      <c r="B941" s="5" t="s">
        <v>1081</v>
      </c>
      <c r="C941" s="8">
        <v>2019</v>
      </c>
      <c r="D941" s="5" t="s">
        <v>130</v>
      </c>
      <c r="E941" s="6"/>
      <c r="F941" s="10">
        <v>244795</v>
      </c>
      <c r="G941" s="13">
        <v>609461</v>
      </c>
      <c r="H941" s="13">
        <v>188786919</v>
      </c>
      <c r="I941" s="13">
        <v>189396380</v>
      </c>
      <c r="J941" s="13"/>
      <c r="K941" s="16">
        <v>36742</v>
      </c>
      <c r="L941" s="5" t="s">
        <v>1242</v>
      </c>
      <c r="M941" s="5" t="s">
        <v>158</v>
      </c>
      <c r="N941" s="33">
        <f t="shared" si="29"/>
        <v>1.8666666666666667</v>
      </c>
      <c r="O941" s="18" t="s">
        <v>79</v>
      </c>
      <c r="Q941" s="4" t="e">
        <f>movies[[#This Row],[PROFIT]]/movies[[#This Row],[Budget ($)]]</f>
        <v>#DIV/0!</v>
      </c>
    </row>
    <row r="942" spans="1:17" x14ac:dyDescent="0.3">
      <c r="A942" s="17">
        <v>941</v>
      </c>
      <c r="B942" s="5" t="s">
        <v>1082</v>
      </c>
      <c r="C942" s="8">
        <v>1998</v>
      </c>
      <c r="D942" s="5" t="s">
        <v>6</v>
      </c>
      <c r="E942" s="6"/>
      <c r="F942" s="10">
        <v>30138758</v>
      </c>
      <c r="G942" s="13">
        <v>83898313</v>
      </c>
      <c r="H942" s="13">
        <v>105278110</v>
      </c>
      <c r="I942" s="13">
        <v>189176423</v>
      </c>
      <c r="J942" s="13"/>
      <c r="K942" s="16">
        <v>36742</v>
      </c>
      <c r="L942" s="5" t="s">
        <v>1242</v>
      </c>
      <c r="M942" s="5" t="s">
        <v>158</v>
      </c>
      <c r="N942" s="33">
        <f t="shared" si="29"/>
        <v>1.8666666666666667</v>
      </c>
      <c r="O942" s="18" t="s">
        <v>79</v>
      </c>
      <c r="Q942" s="4" t="e">
        <f>movies[[#This Row],[PROFIT]]/movies[[#This Row],[Budget ($)]]</f>
        <v>#DIV/0!</v>
      </c>
    </row>
    <row r="943" spans="1:17" x14ac:dyDescent="0.3">
      <c r="A943" s="17">
        <v>942</v>
      </c>
      <c r="B943" s="5" t="s">
        <v>1083</v>
      </c>
      <c r="C943" s="8">
        <v>2014</v>
      </c>
      <c r="D943" s="5" t="s">
        <v>644</v>
      </c>
      <c r="E943" s="6"/>
      <c r="F943" s="10">
        <v>230204</v>
      </c>
      <c r="G943" s="13">
        <v>777896</v>
      </c>
      <c r="H943" s="13">
        <v>188239700</v>
      </c>
      <c r="I943" s="13">
        <v>189017596</v>
      </c>
      <c r="J943" s="13"/>
      <c r="K943" s="16">
        <v>36742</v>
      </c>
      <c r="L943" s="5" t="s">
        <v>1242</v>
      </c>
      <c r="M943" s="5" t="s">
        <v>158</v>
      </c>
      <c r="N943" s="33">
        <f t="shared" si="29"/>
        <v>1.8666666666666667</v>
      </c>
      <c r="O943" s="18" t="s">
        <v>79</v>
      </c>
      <c r="Q943" s="4" t="e">
        <f>movies[[#This Row],[PROFIT]]/movies[[#This Row],[Budget ($)]]</f>
        <v>#DIV/0!</v>
      </c>
    </row>
    <row r="944" spans="1:17" x14ac:dyDescent="0.3">
      <c r="A944" s="17">
        <v>943</v>
      </c>
      <c r="B944" s="5" t="s">
        <v>1084</v>
      </c>
      <c r="C944" s="8">
        <v>1988</v>
      </c>
      <c r="D944" s="5" t="s">
        <v>336</v>
      </c>
      <c r="E944" s="6">
        <v>63000000</v>
      </c>
      <c r="F944" s="10">
        <v>13034238</v>
      </c>
      <c r="G944" s="13">
        <v>53715611</v>
      </c>
      <c r="H944" s="13">
        <v>135300000</v>
      </c>
      <c r="I944" s="13">
        <v>189015611</v>
      </c>
      <c r="J944" s="13">
        <f t="shared" si="28"/>
        <v>126015611</v>
      </c>
      <c r="K944" s="16">
        <v>32288</v>
      </c>
      <c r="L944" s="5" t="s">
        <v>1181</v>
      </c>
      <c r="M944" s="5" t="s">
        <v>47</v>
      </c>
      <c r="N944" s="33">
        <f t="shared" si="29"/>
        <v>1.7</v>
      </c>
      <c r="O944" s="18" t="s">
        <v>333</v>
      </c>
      <c r="Q944" s="4">
        <f>movies[[#This Row],[PROFIT]]/movies[[#This Row],[Budget ($)]]</f>
        <v>2.0002477936507939</v>
      </c>
    </row>
    <row r="945" spans="1:17" x14ac:dyDescent="0.3">
      <c r="A945" s="17">
        <v>944</v>
      </c>
      <c r="B945" s="5" t="s">
        <v>1085</v>
      </c>
      <c r="C945" s="8">
        <v>2023</v>
      </c>
      <c r="D945" s="5" t="s">
        <v>635</v>
      </c>
      <c r="E945" s="6"/>
      <c r="F945" s="10">
        <v>33013036</v>
      </c>
      <c r="G945" s="13">
        <v>82156962</v>
      </c>
      <c r="H945" s="13">
        <v>106341657</v>
      </c>
      <c r="I945" s="13">
        <v>188498619</v>
      </c>
      <c r="J945" s="13"/>
      <c r="K945" s="16">
        <v>32288</v>
      </c>
      <c r="L945" s="5" t="s">
        <v>1181</v>
      </c>
      <c r="M945" s="5" t="s">
        <v>47</v>
      </c>
      <c r="N945" s="33">
        <f t="shared" si="29"/>
        <v>1.7</v>
      </c>
      <c r="O945" s="18" t="s">
        <v>333</v>
      </c>
      <c r="Q945" s="4" t="e">
        <f>movies[[#This Row],[PROFIT]]/movies[[#This Row],[Budget ($)]]</f>
        <v>#DIV/0!</v>
      </c>
    </row>
    <row r="946" spans="1:17" x14ac:dyDescent="0.3">
      <c r="A946" s="17">
        <v>945</v>
      </c>
      <c r="B946" s="5" t="s">
        <v>1086</v>
      </c>
      <c r="C946" s="8">
        <v>2013</v>
      </c>
      <c r="D946" s="5" t="s">
        <v>6</v>
      </c>
      <c r="E946" s="6">
        <v>90000000</v>
      </c>
      <c r="F946" s="10">
        <v>12765508</v>
      </c>
      <c r="G946" s="13">
        <v>58236838</v>
      </c>
      <c r="H946" s="13">
        <v>129896484</v>
      </c>
      <c r="I946" s="13">
        <v>188133322</v>
      </c>
      <c r="J946" s="13">
        <f t="shared" si="28"/>
        <v>98133322</v>
      </c>
      <c r="K946" s="16">
        <v>41627</v>
      </c>
      <c r="L946" s="5" t="s">
        <v>1437</v>
      </c>
      <c r="M946" s="5" t="s">
        <v>372</v>
      </c>
      <c r="N946" s="33">
        <f t="shared" si="29"/>
        <v>1.9</v>
      </c>
      <c r="O946" s="18" t="s">
        <v>27</v>
      </c>
      <c r="Q946" s="4">
        <f>movies[[#This Row],[PROFIT]]/movies[[#This Row],[Budget ($)]]</f>
        <v>1.0903702444444445</v>
      </c>
    </row>
    <row r="947" spans="1:17" x14ac:dyDescent="0.3">
      <c r="A947" s="17">
        <v>946</v>
      </c>
      <c r="B947" s="5" t="s">
        <v>1087</v>
      </c>
      <c r="C947" s="8">
        <v>2018</v>
      </c>
      <c r="D947" s="5" t="s">
        <v>333</v>
      </c>
      <c r="E947" s="6">
        <v>90000000</v>
      </c>
      <c r="F947" s="10"/>
      <c r="G947" s="13">
        <v>188116796</v>
      </c>
      <c r="H947" s="13">
        <v>188116796</v>
      </c>
      <c r="I947" s="13">
        <v>188133322</v>
      </c>
      <c r="J947" s="13">
        <f t="shared" si="28"/>
        <v>98133322</v>
      </c>
      <c r="K947" s="16">
        <v>41627</v>
      </c>
      <c r="L947" s="5" t="s">
        <v>1437</v>
      </c>
      <c r="M947" s="5" t="s">
        <v>372</v>
      </c>
      <c r="N947" s="33">
        <f t="shared" si="29"/>
        <v>1.9</v>
      </c>
      <c r="O947" s="18" t="s">
        <v>27</v>
      </c>
      <c r="Q947" s="4">
        <f>movies[[#This Row],[PROFIT]]/movies[[#This Row],[Budget ($)]]</f>
        <v>1.0903702444444445</v>
      </c>
    </row>
    <row r="948" spans="1:17" x14ac:dyDescent="0.3">
      <c r="A948" s="17">
        <v>947</v>
      </c>
      <c r="B948" s="5" t="s">
        <v>1088</v>
      </c>
      <c r="C948" s="8">
        <v>1978</v>
      </c>
      <c r="D948" s="5" t="s">
        <v>23</v>
      </c>
      <c r="E948" s="6"/>
      <c r="F948" s="10">
        <v>9866023</v>
      </c>
      <c r="G948" s="13">
        <v>81766007</v>
      </c>
      <c r="H948" s="13">
        <v>106118000</v>
      </c>
      <c r="I948" s="13">
        <v>187884007</v>
      </c>
      <c r="J948" s="13"/>
      <c r="K948" s="16">
        <v>41627</v>
      </c>
      <c r="L948" s="5" t="s">
        <v>1437</v>
      </c>
      <c r="M948" s="5" t="s">
        <v>372</v>
      </c>
      <c r="N948" s="33">
        <f t="shared" si="29"/>
        <v>1.9</v>
      </c>
      <c r="O948" s="18" t="s">
        <v>27</v>
      </c>
      <c r="Q948" s="4" t="e">
        <f>movies[[#This Row],[PROFIT]]/movies[[#This Row],[Budget ($)]]</f>
        <v>#DIV/0!</v>
      </c>
    </row>
    <row r="949" spans="1:17" x14ac:dyDescent="0.3">
      <c r="A949" s="17">
        <v>948</v>
      </c>
      <c r="B949" s="5" t="s">
        <v>1089</v>
      </c>
      <c r="C949" s="8">
        <v>2013</v>
      </c>
      <c r="D949" s="5" t="s">
        <v>494</v>
      </c>
      <c r="E949" s="6">
        <v>20000000</v>
      </c>
      <c r="F949" s="10">
        <v>923715</v>
      </c>
      <c r="G949" s="13">
        <v>56671993</v>
      </c>
      <c r="H949" s="13">
        <v>131061209</v>
      </c>
      <c r="I949" s="13">
        <v>187733202</v>
      </c>
      <c r="J949" s="13">
        <f t="shared" si="28"/>
        <v>167733202</v>
      </c>
      <c r="K949" s="16">
        <v>41565</v>
      </c>
      <c r="L949" s="5" t="s">
        <v>1257</v>
      </c>
      <c r="M949" s="5" t="s">
        <v>128</v>
      </c>
      <c r="N949" s="33">
        <f t="shared" si="29"/>
        <v>2.2333333333333334</v>
      </c>
      <c r="O949" s="18" t="s">
        <v>79</v>
      </c>
      <c r="Q949" s="4">
        <f>movies[[#This Row],[PROFIT]]/movies[[#This Row],[Budget ($)]]</f>
        <v>8.3866601000000003</v>
      </c>
    </row>
    <row r="950" spans="1:17" x14ac:dyDescent="0.3">
      <c r="A950" s="17">
        <v>949</v>
      </c>
      <c r="B950" s="5" t="s">
        <v>1090</v>
      </c>
      <c r="C950" s="8">
        <v>1995</v>
      </c>
      <c r="D950" s="5" t="s">
        <v>36</v>
      </c>
      <c r="E950" s="6"/>
      <c r="F950" s="10">
        <v>8445656</v>
      </c>
      <c r="G950" s="13">
        <v>67436818</v>
      </c>
      <c r="H950" s="13">
        <v>120000000</v>
      </c>
      <c r="I950" s="13">
        <v>187436818</v>
      </c>
      <c r="J950" s="13"/>
      <c r="K950" s="16">
        <v>41565</v>
      </c>
      <c r="L950" s="5" t="s">
        <v>1257</v>
      </c>
      <c r="M950" s="5" t="s">
        <v>128</v>
      </c>
      <c r="N950" s="33">
        <f t="shared" si="29"/>
        <v>2.2333333333333334</v>
      </c>
      <c r="O950" s="18" t="s">
        <v>79</v>
      </c>
      <c r="Q950" s="4" t="e">
        <f>movies[[#This Row],[PROFIT]]/movies[[#This Row],[Budget ($)]]</f>
        <v>#DIV/0!</v>
      </c>
    </row>
    <row r="951" spans="1:17" x14ac:dyDescent="0.3">
      <c r="A951" s="17">
        <v>950</v>
      </c>
      <c r="B951" s="5" t="s">
        <v>1091</v>
      </c>
      <c r="C951" s="8">
        <v>2011</v>
      </c>
      <c r="D951" s="5" t="s">
        <v>6</v>
      </c>
      <c r="E951" s="6">
        <v>55000000</v>
      </c>
      <c r="F951" s="10">
        <v>18445355</v>
      </c>
      <c r="G951" s="13">
        <v>68224452</v>
      </c>
      <c r="H951" s="13">
        <v>119137302</v>
      </c>
      <c r="I951" s="13">
        <v>187361754</v>
      </c>
      <c r="J951" s="13">
        <f t="shared" si="28"/>
        <v>132361754</v>
      </c>
      <c r="K951" s="16">
        <v>40710</v>
      </c>
      <c r="L951" s="5" t="s">
        <v>1322</v>
      </c>
      <c r="M951" s="5" t="s">
        <v>140</v>
      </c>
      <c r="N951" s="33">
        <f t="shared" si="29"/>
        <v>1.5666666666666667</v>
      </c>
      <c r="O951" s="18" t="s">
        <v>27</v>
      </c>
      <c r="Q951" s="4">
        <f>movies[[#This Row],[PROFIT]]/movies[[#This Row],[Budget ($)]]</f>
        <v>2.4065773454545454</v>
      </c>
    </row>
    <row r="952" spans="1:17" x14ac:dyDescent="0.3">
      <c r="A952" s="17">
        <v>951</v>
      </c>
      <c r="B952" s="5" t="s">
        <v>1092</v>
      </c>
      <c r="C952" s="8">
        <v>2004</v>
      </c>
      <c r="D952" s="5" t="s">
        <v>21</v>
      </c>
      <c r="E952" s="6">
        <v>10000000</v>
      </c>
      <c r="F952" s="10">
        <v>39128715</v>
      </c>
      <c r="G952" s="13">
        <v>110359362</v>
      </c>
      <c r="H952" s="13">
        <v>76921753</v>
      </c>
      <c r="I952" s="13">
        <v>187281115</v>
      </c>
      <c r="J952" s="13">
        <f t="shared" si="28"/>
        <v>177281115</v>
      </c>
      <c r="K952" s="16">
        <v>38282</v>
      </c>
      <c r="L952" s="5" t="s">
        <v>1307</v>
      </c>
      <c r="M952" s="5" t="s">
        <v>56</v>
      </c>
      <c r="N952" s="33">
        <f t="shared" si="29"/>
        <v>1.5166666666666666</v>
      </c>
      <c r="O952" s="18" t="s">
        <v>8</v>
      </c>
      <c r="Q952" s="4">
        <f>movies[[#This Row],[PROFIT]]/movies[[#This Row],[Budget ($)]]</f>
        <v>17.728111500000001</v>
      </c>
    </row>
    <row r="953" spans="1:17" x14ac:dyDescent="0.3">
      <c r="A953" s="17">
        <v>952</v>
      </c>
      <c r="B953" s="5" t="s">
        <v>1093</v>
      </c>
      <c r="C953" s="8">
        <v>2022</v>
      </c>
      <c r="D953" s="5" t="s">
        <v>1094</v>
      </c>
      <c r="E953" s="6"/>
      <c r="F953" s="10">
        <v>9340245</v>
      </c>
      <c r="G953" s="13">
        <v>12775324</v>
      </c>
      <c r="H953" s="13">
        <v>174395380</v>
      </c>
      <c r="I953" s="13">
        <v>187170704</v>
      </c>
      <c r="J953" s="13"/>
      <c r="K953" s="16">
        <v>38282</v>
      </c>
      <c r="L953" s="5" t="s">
        <v>1307</v>
      </c>
      <c r="M953" s="5" t="s">
        <v>56</v>
      </c>
      <c r="N953" s="33">
        <f t="shared" si="29"/>
        <v>1.5166666666666666</v>
      </c>
      <c r="O953" s="18" t="s">
        <v>8</v>
      </c>
      <c r="Q953" s="4" t="e">
        <f>movies[[#This Row],[PROFIT]]/movies[[#This Row],[Budget ($)]]</f>
        <v>#DIV/0!</v>
      </c>
    </row>
    <row r="954" spans="1:17" x14ac:dyDescent="0.3">
      <c r="A954" s="17">
        <v>953</v>
      </c>
      <c r="B954" s="5" t="s">
        <v>1095</v>
      </c>
      <c r="C954" s="8">
        <v>2007</v>
      </c>
      <c r="D954" s="5" t="s">
        <v>23</v>
      </c>
      <c r="E954" s="6">
        <v>85000000</v>
      </c>
      <c r="F954" s="10">
        <v>34233750</v>
      </c>
      <c r="G954" s="13">
        <v>120059556</v>
      </c>
      <c r="H954" s="13">
        <v>67074561</v>
      </c>
      <c r="I954" s="13">
        <v>187134117</v>
      </c>
      <c r="J954" s="13">
        <f t="shared" si="28"/>
        <v>102134117</v>
      </c>
      <c r="K954" s="16">
        <v>39283</v>
      </c>
      <c r="L954" s="5" t="s">
        <v>1248</v>
      </c>
      <c r="M954" s="5" t="s">
        <v>161</v>
      </c>
      <c r="N954" s="33">
        <f t="shared" si="29"/>
        <v>1.9166666666666665</v>
      </c>
      <c r="O954" s="18" t="s">
        <v>8</v>
      </c>
      <c r="Q954" s="4">
        <f>movies[[#This Row],[PROFIT]]/movies[[#This Row],[Budget ($)]]</f>
        <v>1.2015778470588234</v>
      </c>
    </row>
    <row r="955" spans="1:17" x14ac:dyDescent="0.3">
      <c r="A955" s="17">
        <v>954</v>
      </c>
      <c r="B955" s="5" t="s">
        <v>1096</v>
      </c>
      <c r="C955" s="8">
        <v>1998</v>
      </c>
      <c r="D955" s="5" t="s">
        <v>10</v>
      </c>
      <c r="E955" s="6"/>
      <c r="F955" s="10">
        <v>13685488</v>
      </c>
      <c r="G955" s="13">
        <v>75383563</v>
      </c>
      <c r="H955" s="13">
        <v>111500000</v>
      </c>
      <c r="I955" s="13">
        <v>186883563</v>
      </c>
      <c r="J955" s="13"/>
      <c r="K955" s="16">
        <v>39283</v>
      </c>
      <c r="L955" s="5" t="s">
        <v>1248</v>
      </c>
      <c r="M955" s="5" t="s">
        <v>161</v>
      </c>
      <c r="N955" s="33">
        <f t="shared" si="29"/>
        <v>1.9166666666666665</v>
      </c>
      <c r="O955" s="18" t="s">
        <v>8</v>
      </c>
      <c r="Q955" s="4" t="e">
        <f>movies[[#This Row],[PROFIT]]/movies[[#This Row],[Budget ($)]]</f>
        <v>#DIV/0!</v>
      </c>
    </row>
    <row r="956" spans="1:17" x14ac:dyDescent="0.3">
      <c r="A956" s="17">
        <v>955</v>
      </c>
      <c r="B956" s="5" t="s">
        <v>1097</v>
      </c>
      <c r="C956" s="8">
        <v>2005</v>
      </c>
      <c r="D956" s="5" t="s">
        <v>6</v>
      </c>
      <c r="E956" s="6">
        <v>28000000</v>
      </c>
      <c r="F956" s="10">
        <v>22347341</v>
      </c>
      <c r="G956" s="13">
        <v>119519402</v>
      </c>
      <c r="H956" s="13">
        <v>67278584</v>
      </c>
      <c r="I956" s="13">
        <v>186797986</v>
      </c>
      <c r="J956" s="13">
        <f t="shared" si="28"/>
        <v>158797986</v>
      </c>
      <c r="K956" s="16">
        <v>38385</v>
      </c>
      <c r="L956" s="5" t="s">
        <v>1438</v>
      </c>
      <c r="M956" s="5" t="s">
        <v>52</v>
      </c>
      <c r="N956" s="33">
        <f t="shared" si="29"/>
        <v>2.2666666666666666</v>
      </c>
      <c r="O956" s="18" t="s">
        <v>8</v>
      </c>
      <c r="Q956" s="4">
        <f>movies[[#This Row],[PROFIT]]/movies[[#This Row],[Budget ($)]]</f>
        <v>5.6713566428571429</v>
      </c>
    </row>
    <row r="957" spans="1:17" x14ac:dyDescent="0.3">
      <c r="A957" s="17">
        <v>956</v>
      </c>
      <c r="B957" s="5" t="s">
        <v>1098</v>
      </c>
      <c r="C957" s="8">
        <v>2015</v>
      </c>
      <c r="D957" s="5" t="s">
        <v>333</v>
      </c>
      <c r="E957" s="6">
        <v>28000000</v>
      </c>
      <c r="F957" s="10"/>
      <c r="G957" s="13">
        <v>186699768</v>
      </c>
      <c r="H957" s="13">
        <v>186699768</v>
      </c>
      <c r="I957" s="13">
        <v>186797986</v>
      </c>
      <c r="J957" s="13">
        <f t="shared" si="28"/>
        <v>158797986</v>
      </c>
      <c r="K957" s="16">
        <v>38385</v>
      </c>
      <c r="L957" s="5" t="s">
        <v>1438</v>
      </c>
      <c r="M957" s="5" t="s">
        <v>52</v>
      </c>
      <c r="N957" s="33">
        <f t="shared" si="29"/>
        <v>2.2666666666666666</v>
      </c>
      <c r="O957" s="18" t="s">
        <v>8</v>
      </c>
      <c r="Q957" s="4">
        <f>movies[[#This Row],[PROFIT]]/movies[[#This Row],[Budget ($)]]</f>
        <v>5.6713566428571429</v>
      </c>
    </row>
    <row r="958" spans="1:17" x14ac:dyDescent="0.3">
      <c r="A958" s="17">
        <v>957</v>
      </c>
      <c r="B958" s="5" t="s">
        <v>1099</v>
      </c>
      <c r="C958" s="8">
        <v>2003</v>
      </c>
      <c r="D958" s="5" t="s">
        <v>10</v>
      </c>
      <c r="E958" s="6">
        <v>20000000</v>
      </c>
      <c r="F958" s="10">
        <v>11441733</v>
      </c>
      <c r="G958" s="13">
        <v>47901582</v>
      </c>
      <c r="H958" s="13">
        <v>138402177</v>
      </c>
      <c r="I958" s="13">
        <v>186303759</v>
      </c>
      <c r="J958" s="13">
        <f t="shared" si="28"/>
        <v>166303759</v>
      </c>
      <c r="K958" s="16">
        <v>37657</v>
      </c>
      <c r="L958" s="5" t="s">
        <v>1253</v>
      </c>
      <c r="M958" s="5" t="s">
        <v>1100</v>
      </c>
      <c r="N958" s="33">
        <f t="shared" si="29"/>
        <v>1.2</v>
      </c>
      <c r="O958" s="18" t="s">
        <v>333</v>
      </c>
      <c r="Q958" s="4">
        <f>movies[[#This Row],[PROFIT]]/movies[[#This Row],[Budget ($)]]</f>
        <v>8.3151879500000003</v>
      </c>
    </row>
    <row r="959" spans="1:17" x14ac:dyDescent="0.3">
      <c r="A959" s="17">
        <v>958</v>
      </c>
      <c r="B959" s="5" t="s">
        <v>1101</v>
      </c>
      <c r="C959" s="8">
        <v>2009</v>
      </c>
      <c r="D959" s="5" t="s">
        <v>36</v>
      </c>
      <c r="E959" s="6">
        <v>40000000</v>
      </c>
      <c r="F959" s="10">
        <v>27408309</v>
      </c>
      <c r="G959" s="13">
        <v>66477700</v>
      </c>
      <c r="H959" s="13">
        <v>119689439</v>
      </c>
      <c r="I959" s="13">
        <v>186167139</v>
      </c>
      <c r="J959" s="13">
        <f t="shared" si="28"/>
        <v>146167139</v>
      </c>
      <c r="K959" s="16">
        <v>40051</v>
      </c>
      <c r="L959" s="5" t="s">
        <v>1352</v>
      </c>
      <c r="M959" s="5" t="s">
        <v>557</v>
      </c>
      <c r="N959" s="33">
        <f t="shared" si="29"/>
        <v>1.3666666666666667</v>
      </c>
      <c r="O959" s="18" t="s">
        <v>79</v>
      </c>
      <c r="Q959" s="4">
        <f>movies[[#This Row],[PROFIT]]/movies[[#This Row],[Budget ($)]]</f>
        <v>3.6541784750000001</v>
      </c>
    </row>
    <row r="960" spans="1:17" x14ac:dyDescent="0.3">
      <c r="A960" s="17">
        <v>959</v>
      </c>
      <c r="B960" s="5" t="s">
        <v>1102</v>
      </c>
      <c r="C960" s="8">
        <v>2001</v>
      </c>
      <c r="D960" s="5" t="s">
        <v>10</v>
      </c>
      <c r="E960" s="6">
        <v>120000000</v>
      </c>
      <c r="F960" s="10">
        <v>329011</v>
      </c>
      <c r="G960" s="13">
        <v>84056472</v>
      </c>
      <c r="H960" s="13">
        <v>101997253</v>
      </c>
      <c r="I960" s="13">
        <v>186053725</v>
      </c>
      <c r="J960" s="13">
        <f t="shared" si="28"/>
        <v>66053725</v>
      </c>
      <c r="K960" s="16">
        <v>37050</v>
      </c>
      <c r="L960" s="5" t="s">
        <v>1439</v>
      </c>
      <c r="M960" s="5" t="s">
        <v>156</v>
      </c>
      <c r="N960" s="33">
        <f t="shared" si="29"/>
        <v>1.5833333333333335</v>
      </c>
      <c r="O960" s="18" t="s">
        <v>27</v>
      </c>
      <c r="Q960" s="4">
        <f>movies[[#This Row],[PROFIT]]/movies[[#This Row],[Budget ($)]]</f>
        <v>0.55044770833333334</v>
      </c>
    </row>
    <row r="961" spans="1:17" x14ac:dyDescent="0.3">
      <c r="A961" s="17">
        <v>960</v>
      </c>
      <c r="B961" s="5" t="s">
        <v>1103</v>
      </c>
      <c r="C961" s="8">
        <v>2006</v>
      </c>
      <c r="D961" s="5" t="s">
        <v>23</v>
      </c>
      <c r="E961" s="6">
        <v>45000000</v>
      </c>
      <c r="F961" s="10">
        <v>28954945</v>
      </c>
      <c r="G961" s="13">
        <v>88513495</v>
      </c>
      <c r="H961" s="13">
        <v>97490096</v>
      </c>
      <c r="I961" s="13">
        <v>186003591</v>
      </c>
      <c r="J961" s="13">
        <f t="shared" si="28"/>
        <v>141003591</v>
      </c>
      <c r="K961" s="16">
        <v>38799</v>
      </c>
      <c r="L961" s="5" t="s">
        <v>1329</v>
      </c>
      <c r="M961" s="5" t="s">
        <v>49</v>
      </c>
      <c r="N961" s="33">
        <f t="shared" si="29"/>
        <v>2.15</v>
      </c>
      <c r="O961" s="18" t="s">
        <v>79</v>
      </c>
      <c r="Q961" s="4">
        <f>movies[[#This Row],[PROFIT]]/movies[[#This Row],[Budget ($)]]</f>
        <v>3.1334131333333333</v>
      </c>
    </row>
    <row r="962" spans="1:17" x14ac:dyDescent="0.3">
      <c r="A962" s="17">
        <v>961</v>
      </c>
      <c r="B962" s="5" t="s">
        <v>1104</v>
      </c>
      <c r="C962" s="8">
        <v>1998</v>
      </c>
      <c r="D962" s="5" t="s">
        <v>10</v>
      </c>
      <c r="E962" s="6">
        <v>23000000</v>
      </c>
      <c r="F962" s="10">
        <v>39414071</v>
      </c>
      <c r="G962" s="13">
        <v>161491646</v>
      </c>
      <c r="H962" s="13">
        <v>24500000</v>
      </c>
      <c r="I962" s="13">
        <v>185991646</v>
      </c>
      <c r="J962" s="13">
        <f t="shared" si="28"/>
        <v>162991646</v>
      </c>
      <c r="K962" s="16">
        <v>36105</v>
      </c>
      <c r="L962" s="5" t="s">
        <v>1440</v>
      </c>
      <c r="M962" s="5" t="s">
        <v>244</v>
      </c>
      <c r="N962" s="33">
        <f t="shared" si="29"/>
        <v>1.5</v>
      </c>
      <c r="O962" s="18" t="s">
        <v>8</v>
      </c>
      <c r="Q962" s="4">
        <f>movies[[#This Row],[PROFIT]]/movies[[#This Row],[Budget ($)]]</f>
        <v>7.0865933043478258</v>
      </c>
    </row>
    <row r="963" spans="1:17" x14ac:dyDescent="0.3">
      <c r="A963" s="17">
        <v>962</v>
      </c>
      <c r="B963" s="5" t="s">
        <v>1105</v>
      </c>
      <c r="C963" s="8">
        <v>2011</v>
      </c>
      <c r="D963" s="5" t="s">
        <v>15</v>
      </c>
      <c r="E963" s="6"/>
      <c r="F963" s="10">
        <v>11364505</v>
      </c>
      <c r="G963" s="13">
        <v>73864507</v>
      </c>
      <c r="H963" s="13">
        <v>111905803</v>
      </c>
      <c r="I963" s="13">
        <v>185770310</v>
      </c>
      <c r="J963" s="13"/>
      <c r="K963" s="16">
        <v>36105</v>
      </c>
      <c r="L963" s="5" t="s">
        <v>1440</v>
      </c>
      <c r="M963" s="5" t="s">
        <v>244</v>
      </c>
      <c r="N963" s="33">
        <f t="shared" ref="N963:N1001" si="30">VALUE(LEFT(M963, FIND(" hr", M963)-1)) + VALUE(MID(M963, FIND(" hr", M963) + 4, FIND(" min", M963) - FIND(" hr", M963) - 4))/60</f>
        <v>1.5</v>
      </c>
      <c r="O963" s="18" t="s">
        <v>8</v>
      </c>
      <c r="Q963" s="4" t="e">
        <f>movies[[#This Row],[PROFIT]]/movies[[#This Row],[Budget ($)]]</f>
        <v>#DIV/0!</v>
      </c>
    </row>
    <row r="964" spans="1:17" x14ac:dyDescent="0.3">
      <c r="A964" s="17">
        <v>963</v>
      </c>
      <c r="B964" s="5" t="s">
        <v>1106</v>
      </c>
      <c r="C964" s="8">
        <v>2017</v>
      </c>
      <c r="D964" s="5" t="s">
        <v>23</v>
      </c>
      <c r="E964" s="6">
        <v>45000000</v>
      </c>
      <c r="F964" s="10">
        <v>19928525</v>
      </c>
      <c r="G964" s="13">
        <v>104897530</v>
      </c>
      <c r="H964" s="13">
        <v>80502815</v>
      </c>
      <c r="I964" s="13">
        <v>185400345</v>
      </c>
      <c r="J964" s="13">
        <f t="shared" ref="J964:J1000" si="31">I964-E964</f>
        <v>140400345</v>
      </c>
      <c r="K964" s="16">
        <v>43090</v>
      </c>
      <c r="L964" s="5" t="s">
        <v>1350</v>
      </c>
      <c r="M964" s="5" t="s">
        <v>123</v>
      </c>
      <c r="N964" s="33">
        <f t="shared" si="30"/>
        <v>1.55</v>
      </c>
      <c r="O964" s="18" t="s">
        <v>8</v>
      </c>
      <c r="Q964" s="4">
        <f>movies[[#This Row],[PROFIT]]/movies[[#This Row],[Budget ($)]]</f>
        <v>3.1200076666666665</v>
      </c>
    </row>
    <row r="965" spans="1:17" x14ac:dyDescent="0.3">
      <c r="A965" s="17">
        <v>964</v>
      </c>
      <c r="B965" s="5" t="s">
        <v>1107</v>
      </c>
      <c r="C965" s="8">
        <v>2009</v>
      </c>
      <c r="D965" s="5" t="s">
        <v>36</v>
      </c>
      <c r="E965" s="6">
        <v>130000000</v>
      </c>
      <c r="F965" s="10">
        <v>55214334</v>
      </c>
      <c r="G965" s="13">
        <v>107509799</v>
      </c>
      <c r="H965" s="13">
        <v>77873014</v>
      </c>
      <c r="I965" s="13">
        <v>185382813</v>
      </c>
      <c r="J965" s="13">
        <f t="shared" si="31"/>
        <v>55382813</v>
      </c>
      <c r="K965" s="16">
        <v>39876</v>
      </c>
      <c r="L965" s="5" t="s">
        <v>1441</v>
      </c>
      <c r="M965" s="5" t="s">
        <v>7</v>
      </c>
      <c r="N965" s="33">
        <f t="shared" si="30"/>
        <v>2.7</v>
      </c>
      <c r="O965" s="18" t="s">
        <v>79</v>
      </c>
      <c r="Q965" s="4">
        <f>movies[[#This Row],[PROFIT]]/movies[[#This Row],[Budget ($)]]</f>
        <v>0.42602163846153845</v>
      </c>
    </row>
    <row r="966" spans="1:17" x14ac:dyDescent="0.3">
      <c r="A966" s="17">
        <v>965</v>
      </c>
      <c r="B966" s="5" t="s">
        <v>1108</v>
      </c>
      <c r="C966" s="8">
        <v>1996</v>
      </c>
      <c r="D966" s="5" t="s">
        <v>190</v>
      </c>
      <c r="E966" s="6"/>
      <c r="F966" s="10">
        <v>18275828</v>
      </c>
      <c r="G966" s="13">
        <v>124060553</v>
      </c>
      <c r="H966" s="13">
        <v>61200000</v>
      </c>
      <c r="I966" s="13">
        <v>185260553</v>
      </c>
      <c r="J966" s="13"/>
      <c r="K966" s="16">
        <v>39876</v>
      </c>
      <c r="L966" s="5" t="s">
        <v>1441</v>
      </c>
      <c r="M966" s="5" t="s">
        <v>7</v>
      </c>
      <c r="N966" s="33">
        <f t="shared" si="30"/>
        <v>2.7</v>
      </c>
      <c r="O966" s="18" t="s">
        <v>79</v>
      </c>
      <c r="Q966" s="4" t="e">
        <f>movies[[#This Row],[PROFIT]]/movies[[#This Row],[Budget ($)]]</f>
        <v>#DIV/0!</v>
      </c>
    </row>
    <row r="967" spans="1:17" x14ac:dyDescent="0.3">
      <c r="A967" s="17">
        <v>966</v>
      </c>
      <c r="B967" s="5" t="s">
        <v>1109</v>
      </c>
      <c r="C967" s="8">
        <v>2001</v>
      </c>
      <c r="D967" s="5" t="s">
        <v>6</v>
      </c>
      <c r="E967" s="6">
        <v>50000000</v>
      </c>
      <c r="F967" s="10">
        <v>167540</v>
      </c>
      <c r="G967" s="13">
        <v>57386607</v>
      </c>
      <c r="H967" s="13">
        <v>127541935</v>
      </c>
      <c r="I967" s="13">
        <v>184928542</v>
      </c>
      <c r="J967" s="13">
        <f t="shared" si="31"/>
        <v>134928542</v>
      </c>
      <c r="K967" s="16">
        <v>37029</v>
      </c>
      <c r="L967" s="5" t="s">
        <v>1276</v>
      </c>
      <c r="M967" s="5" t="s">
        <v>71</v>
      </c>
      <c r="N967" s="33">
        <f t="shared" si="30"/>
        <v>2.1166666666666667</v>
      </c>
      <c r="O967" s="18" t="s">
        <v>8</v>
      </c>
      <c r="Q967" s="4">
        <f>movies[[#This Row],[PROFIT]]/movies[[#This Row],[Budget ($)]]</f>
        <v>2.6985708399999999</v>
      </c>
    </row>
    <row r="968" spans="1:17" x14ac:dyDescent="0.3">
      <c r="A968" s="17">
        <v>967</v>
      </c>
      <c r="B968" s="5" t="s">
        <v>1110</v>
      </c>
      <c r="C968" s="8">
        <v>1937</v>
      </c>
      <c r="D968" s="5" t="s">
        <v>10</v>
      </c>
      <c r="E968" s="6"/>
      <c r="F968" s="10">
        <v>1499000</v>
      </c>
      <c r="G968" s="13">
        <v>184925486</v>
      </c>
      <c r="H968" s="13">
        <v>184925486</v>
      </c>
      <c r="I968" s="13">
        <v>184928542</v>
      </c>
      <c r="J968" s="13"/>
      <c r="K968" s="16">
        <v>37029</v>
      </c>
      <c r="L968" s="5" t="s">
        <v>1276</v>
      </c>
      <c r="M968" s="5" t="s">
        <v>71</v>
      </c>
      <c r="N968" s="33">
        <f t="shared" si="30"/>
        <v>2.1166666666666667</v>
      </c>
      <c r="O968" s="18" t="s">
        <v>8</v>
      </c>
      <c r="Q968" s="4" t="e">
        <f>movies[[#This Row],[PROFIT]]/movies[[#This Row],[Budget ($)]]</f>
        <v>#DIV/0!</v>
      </c>
    </row>
    <row r="969" spans="1:17" x14ac:dyDescent="0.3">
      <c r="A969" s="17">
        <v>968</v>
      </c>
      <c r="B969" s="5" t="s">
        <v>1111</v>
      </c>
      <c r="C969" s="8">
        <v>2014</v>
      </c>
      <c r="D969" s="5" t="s">
        <v>1112</v>
      </c>
      <c r="E969" s="6"/>
      <c r="F969" s="11">
        <v>33880</v>
      </c>
      <c r="G969" s="14">
        <v>2300121</v>
      </c>
      <c r="H969" s="13">
        <v>182527438</v>
      </c>
      <c r="I969" s="13">
        <v>184827559</v>
      </c>
      <c r="J969" s="13"/>
      <c r="K969" s="16">
        <v>37029</v>
      </c>
      <c r="L969" s="5" t="s">
        <v>1276</v>
      </c>
      <c r="M969" s="5" t="s">
        <v>71</v>
      </c>
      <c r="N969" s="33">
        <f t="shared" si="30"/>
        <v>2.1166666666666667</v>
      </c>
      <c r="O969" s="18" t="s">
        <v>8</v>
      </c>
      <c r="Q969" s="4" t="e">
        <f>movies[[#This Row],[PROFIT]]/movies[[#This Row],[Budget ($)]]</f>
        <v>#DIV/0!</v>
      </c>
    </row>
    <row r="970" spans="1:17" x14ac:dyDescent="0.3">
      <c r="A970" s="17">
        <v>969</v>
      </c>
      <c r="B970" s="5" t="s">
        <v>1113</v>
      </c>
      <c r="C970" s="8">
        <v>2011</v>
      </c>
      <c r="D970" s="5" t="s">
        <v>23</v>
      </c>
      <c r="E970" s="6">
        <v>63000000</v>
      </c>
      <c r="F970" s="10">
        <v>37543710</v>
      </c>
      <c r="G970" s="13">
        <v>108498305</v>
      </c>
      <c r="H970" s="13">
        <v>75868840</v>
      </c>
      <c r="I970" s="13">
        <v>184367145</v>
      </c>
      <c r="J970" s="13">
        <f t="shared" si="31"/>
        <v>121367145</v>
      </c>
      <c r="K970" s="16">
        <v>40632</v>
      </c>
      <c r="L970" s="5" t="s">
        <v>1186</v>
      </c>
      <c r="M970" s="5" t="s">
        <v>156</v>
      </c>
      <c r="N970" s="33">
        <f t="shared" si="30"/>
        <v>1.5833333333333335</v>
      </c>
      <c r="O970" s="18" t="s">
        <v>27</v>
      </c>
      <c r="Q970" s="4">
        <f>movies[[#This Row],[PROFIT]]/movies[[#This Row],[Budget ($)]]</f>
        <v>1.9264626190476191</v>
      </c>
    </row>
    <row r="971" spans="1:17" x14ac:dyDescent="0.3">
      <c r="A971" s="17">
        <v>970</v>
      </c>
      <c r="B971" s="5" t="s">
        <v>1114</v>
      </c>
      <c r="C971" s="8">
        <v>2016</v>
      </c>
      <c r="D971" s="5" t="s">
        <v>892</v>
      </c>
      <c r="E971" s="6">
        <v>20000000</v>
      </c>
      <c r="F971" s="10">
        <v>23817340</v>
      </c>
      <c r="G971" s="13">
        <v>113257297</v>
      </c>
      <c r="H971" s="13">
        <v>70678777</v>
      </c>
      <c r="I971" s="13">
        <v>183936074</v>
      </c>
      <c r="J971" s="13">
        <f t="shared" si="31"/>
        <v>163936074</v>
      </c>
      <c r="K971" s="16">
        <v>42579</v>
      </c>
      <c r="L971" s="5" t="s">
        <v>1230</v>
      </c>
      <c r="M971" s="5" t="s">
        <v>81</v>
      </c>
      <c r="N971" s="33">
        <f t="shared" si="30"/>
        <v>1.6666666666666665</v>
      </c>
      <c r="O971" s="18" t="s">
        <v>79</v>
      </c>
      <c r="Q971" s="4">
        <f>movies[[#This Row],[PROFIT]]/movies[[#This Row],[Budget ($)]]</f>
        <v>8.1968037000000002</v>
      </c>
    </row>
    <row r="972" spans="1:17" x14ac:dyDescent="0.3">
      <c r="A972" s="17">
        <v>971</v>
      </c>
      <c r="B972" s="5" t="s">
        <v>1115</v>
      </c>
      <c r="C972" s="8">
        <v>2015</v>
      </c>
      <c r="D972" s="5" t="s">
        <v>36</v>
      </c>
      <c r="E972" s="6">
        <v>176000000</v>
      </c>
      <c r="F972" s="10">
        <v>18372372</v>
      </c>
      <c r="G972" s="13">
        <v>47387723</v>
      </c>
      <c r="H972" s="13">
        <v>136500000</v>
      </c>
      <c r="I972" s="13">
        <v>183887723</v>
      </c>
      <c r="J972" s="13">
        <f t="shared" si="31"/>
        <v>7887723</v>
      </c>
      <c r="K972" s="16">
        <v>42039</v>
      </c>
      <c r="L972" s="5" t="s">
        <v>1172</v>
      </c>
      <c r="M972" s="5" t="s">
        <v>71</v>
      </c>
      <c r="N972" s="33">
        <f t="shared" si="30"/>
        <v>2.1166666666666667</v>
      </c>
      <c r="O972" s="18" t="s">
        <v>8</v>
      </c>
      <c r="Q972" s="4">
        <f>movies[[#This Row],[PROFIT]]/movies[[#This Row],[Budget ($)]]</f>
        <v>4.4816607954545458E-2</v>
      </c>
    </row>
    <row r="973" spans="1:17" x14ac:dyDescent="0.3">
      <c r="A973" s="17">
        <v>972</v>
      </c>
      <c r="B973" s="5" t="s">
        <v>1116</v>
      </c>
      <c r="C973" s="8">
        <v>2009</v>
      </c>
      <c r="D973" s="5" t="s">
        <v>215</v>
      </c>
      <c r="E973" s="6">
        <v>50000000</v>
      </c>
      <c r="F973" s="10">
        <v>24604751</v>
      </c>
      <c r="G973" s="13">
        <v>79957634</v>
      </c>
      <c r="H973" s="13">
        <v>103700864</v>
      </c>
      <c r="I973" s="13">
        <v>183658498</v>
      </c>
      <c r="J973" s="13">
        <f t="shared" si="31"/>
        <v>133658498</v>
      </c>
      <c r="K973" s="16">
        <v>39218</v>
      </c>
      <c r="L973" s="5" t="s">
        <v>1314</v>
      </c>
      <c r="M973" s="5" t="s">
        <v>167</v>
      </c>
      <c r="N973" s="33">
        <f t="shared" si="30"/>
        <v>2.0166666666666666</v>
      </c>
      <c r="O973" s="18" t="s">
        <v>8</v>
      </c>
      <c r="Q973" s="4">
        <f>movies[[#This Row],[PROFIT]]/movies[[#This Row],[Budget ($)]]</f>
        <v>2.6731699600000001</v>
      </c>
    </row>
    <row r="974" spans="1:17" x14ac:dyDescent="0.3">
      <c r="A974" s="17">
        <v>973</v>
      </c>
      <c r="B974" s="5" t="s">
        <v>1117</v>
      </c>
      <c r="C974" s="8">
        <v>2000</v>
      </c>
      <c r="D974" s="5" t="s">
        <v>10</v>
      </c>
      <c r="E974" s="6">
        <v>85000000</v>
      </c>
      <c r="F974" s="10">
        <v>19883351</v>
      </c>
      <c r="G974" s="13">
        <v>66957026</v>
      </c>
      <c r="H974" s="13">
        <v>116654745</v>
      </c>
      <c r="I974" s="13">
        <v>183611771</v>
      </c>
      <c r="J974" s="13">
        <f t="shared" si="31"/>
        <v>98611771</v>
      </c>
      <c r="K974" s="16">
        <v>36852</v>
      </c>
      <c r="L974" s="5" t="s">
        <v>1369</v>
      </c>
      <c r="M974" s="5" t="s">
        <v>81</v>
      </c>
      <c r="N974" s="33">
        <f t="shared" si="30"/>
        <v>1.6666666666666665</v>
      </c>
      <c r="O974" s="18" t="s">
        <v>333</v>
      </c>
      <c r="Q974" s="4">
        <f>movies[[#This Row],[PROFIT]]/movies[[#This Row],[Budget ($)]]</f>
        <v>1.1601384823529413</v>
      </c>
    </row>
    <row r="975" spans="1:17" x14ac:dyDescent="0.3">
      <c r="A975" s="17">
        <v>974</v>
      </c>
      <c r="B975" s="5" t="s">
        <v>1118</v>
      </c>
      <c r="C975" s="8">
        <v>2016</v>
      </c>
      <c r="D975" s="5" t="s">
        <v>36</v>
      </c>
      <c r="E975" s="6">
        <v>70000000</v>
      </c>
      <c r="F975" s="10">
        <v>21311407</v>
      </c>
      <c r="G975" s="13">
        <v>72800603</v>
      </c>
      <c r="H975" s="13">
        <v>110709675</v>
      </c>
      <c r="I975" s="13">
        <v>183510278</v>
      </c>
      <c r="J975" s="13">
        <f t="shared" si="31"/>
        <v>113510278</v>
      </c>
      <c r="K975" s="16">
        <v>42635</v>
      </c>
      <c r="L975" s="5" t="s">
        <v>1186</v>
      </c>
      <c r="M975" s="5" t="s">
        <v>138</v>
      </c>
      <c r="N975" s="33">
        <f t="shared" si="30"/>
        <v>1.45</v>
      </c>
      <c r="O975" s="18" t="s">
        <v>27</v>
      </c>
      <c r="Q975" s="4">
        <f>movies[[#This Row],[PROFIT]]/movies[[#This Row],[Budget ($)]]</f>
        <v>1.6215754</v>
      </c>
    </row>
    <row r="976" spans="1:17" x14ac:dyDescent="0.3">
      <c r="A976" s="17">
        <v>975</v>
      </c>
      <c r="B976" s="5" t="s">
        <v>1119</v>
      </c>
      <c r="C976" s="8">
        <v>2014</v>
      </c>
      <c r="D976" s="5" t="s">
        <v>333</v>
      </c>
      <c r="E976" s="6">
        <v>70000000</v>
      </c>
      <c r="F976" s="10"/>
      <c r="G976" s="13">
        <v>183442714</v>
      </c>
      <c r="H976" s="13">
        <v>183442714</v>
      </c>
      <c r="I976" s="13">
        <v>183510278</v>
      </c>
      <c r="J976" s="13">
        <f t="shared" si="31"/>
        <v>113510278</v>
      </c>
      <c r="K976" s="16">
        <v>42635</v>
      </c>
      <c r="L976" s="5" t="s">
        <v>1186</v>
      </c>
      <c r="M976" s="5" t="s">
        <v>138</v>
      </c>
      <c r="N976" s="33">
        <f t="shared" si="30"/>
        <v>1.45</v>
      </c>
      <c r="O976" s="18" t="s">
        <v>27</v>
      </c>
      <c r="Q976" s="4">
        <f>movies[[#This Row],[PROFIT]]/movies[[#This Row],[Budget ($)]]</f>
        <v>1.6215754</v>
      </c>
    </row>
    <row r="977" spans="1:17" x14ac:dyDescent="0.3">
      <c r="A977" s="17">
        <v>976</v>
      </c>
      <c r="B977" s="5" t="s">
        <v>1120</v>
      </c>
      <c r="C977" s="8">
        <v>2017</v>
      </c>
      <c r="D977" s="5" t="s">
        <v>151</v>
      </c>
      <c r="E977" s="6">
        <v>30000000</v>
      </c>
      <c r="F977" s="10">
        <v>21384504</v>
      </c>
      <c r="G977" s="13">
        <v>75468583</v>
      </c>
      <c r="H977" s="13">
        <v>107960106</v>
      </c>
      <c r="I977" s="13">
        <v>183428689</v>
      </c>
      <c r="J977" s="13">
        <f t="shared" si="31"/>
        <v>153428689</v>
      </c>
      <c r="K977" s="16">
        <v>42963</v>
      </c>
      <c r="L977" s="5" t="s">
        <v>1254</v>
      </c>
      <c r="M977" s="5" t="s">
        <v>26</v>
      </c>
      <c r="N977" s="33">
        <f t="shared" si="30"/>
        <v>1.9666666666666668</v>
      </c>
      <c r="O977" s="18" t="s">
        <v>79</v>
      </c>
      <c r="Q977" s="4">
        <f>movies[[#This Row],[PROFIT]]/movies[[#This Row],[Budget ($)]]</f>
        <v>5.1142896333333336</v>
      </c>
    </row>
    <row r="978" spans="1:17" x14ac:dyDescent="0.3">
      <c r="A978" s="17">
        <v>977</v>
      </c>
      <c r="B978" s="5" t="s">
        <v>1121</v>
      </c>
      <c r="C978" s="8">
        <v>2009</v>
      </c>
      <c r="D978" s="5" t="s">
        <v>21</v>
      </c>
      <c r="E978" s="6">
        <v>26000000</v>
      </c>
      <c r="F978" s="10">
        <v>31832636</v>
      </c>
      <c r="G978" s="13">
        <v>146336178</v>
      </c>
      <c r="H978" s="13">
        <v>37012251</v>
      </c>
      <c r="I978" s="13">
        <v>183348429</v>
      </c>
      <c r="J978" s="13">
        <f t="shared" si="31"/>
        <v>157348429</v>
      </c>
      <c r="K978" s="16">
        <v>39829</v>
      </c>
      <c r="L978" s="5" t="s">
        <v>1442</v>
      </c>
      <c r="M978" s="5" t="s">
        <v>56</v>
      </c>
      <c r="N978" s="33">
        <f t="shared" si="30"/>
        <v>1.5166666666666666</v>
      </c>
      <c r="O978" s="18" t="s">
        <v>27</v>
      </c>
      <c r="Q978" s="4">
        <f>movies[[#This Row],[PROFIT]]/movies[[#This Row],[Budget ($)]]</f>
        <v>6.051862653846154</v>
      </c>
    </row>
    <row r="979" spans="1:17" x14ac:dyDescent="0.3">
      <c r="A979" s="17">
        <v>978</v>
      </c>
      <c r="B979" s="5" t="s">
        <v>1122</v>
      </c>
      <c r="C979" s="8">
        <v>1992</v>
      </c>
      <c r="D979" s="5" t="s">
        <v>15</v>
      </c>
      <c r="E979" s="6">
        <v>20000000</v>
      </c>
      <c r="F979" s="10">
        <v>18122710</v>
      </c>
      <c r="G979" s="13">
        <v>121697323</v>
      </c>
      <c r="H979" s="13">
        <v>61400000</v>
      </c>
      <c r="I979" s="13">
        <v>183097323</v>
      </c>
      <c r="J979" s="13">
        <f t="shared" si="31"/>
        <v>163097323</v>
      </c>
      <c r="K979" s="16">
        <v>33648</v>
      </c>
      <c r="L979" s="5" t="s">
        <v>1350</v>
      </c>
      <c r="M979" s="5" t="s">
        <v>140</v>
      </c>
      <c r="N979" s="33">
        <f t="shared" si="30"/>
        <v>1.5666666666666667</v>
      </c>
      <c r="O979" s="18" t="s">
        <v>8</v>
      </c>
      <c r="Q979" s="4">
        <f>movies[[#This Row],[PROFIT]]/movies[[#This Row],[Budget ($)]]</f>
        <v>8.1548661500000001</v>
      </c>
    </row>
    <row r="980" spans="1:17" x14ac:dyDescent="0.3">
      <c r="A980" s="17">
        <v>979</v>
      </c>
      <c r="B980" s="5" t="s">
        <v>1123</v>
      </c>
      <c r="C980" s="8">
        <v>1994</v>
      </c>
      <c r="D980" s="5" t="s">
        <v>36</v>
      </c>
      <c r="E980" s="6"/>
      <c r="F980" s="10">
        <v>17248545</v>
      </c>
      <c r="G980" s="13">
        <v>101631272</v>
      </c>
      <c r="H980" s="13">
        <v>81400000</v>
      </c>
      <c r="I980" s="13">
        <v>183031272</v>
      </c>
      <c r="J980" s="13"/>
      <c r="K980" s="16">
        <v>33648</v>
      </c>
      <c r="L980" s="5" t="s">
        <v>1350</v>
      </c>
      <c r="M980" s="5" t="s">
        <v>140</v>
      </c>
      <c r="N980" s="33">
        <f t="shared" si="30"/>
        <v>1.5666666666666667</v>
      </c>
      <c r="O980" s="18" t="s">
        <v>8</v>
      </c>
      <c r="Q980" s="4" t="e">
        <f>movies[[#This Row],[PROFIT]]/movies[[#This Row],[Budget ($)]]</f>
        <v>#DIV/0!</v>
      </c>
    </row>
    <row r="981" spans="1:17" x14ac:dyDescent="0.3">
      <c r="A981" s="17">
        <v>980</v>
      </c>
      <c r="B981" s="5" t="s">
        <v>1124</v>
      </c>
      <c r="C981" s="8">
        <v>2012</v>
      </c>
      <c r="D981" s="5" t="s">
        <v>886</v>
      </c>
      <c r="E981" s="6">
        <v>85000000</v>
      </c>
      <c r="F981" s="10">
        <v>18132085</v>
      </c>
      <c r="G981" s="13">
        <v>64935167</v>
      </c>
      <c r="H981" s="13">
        <v>118083355</v>
      </c>
      <c r="I981" s="13">
        <v>183018522</v>
      </c>
      <c r="J981" s="13">
        <f t="shared" si="31"/>
        <v>98018522</v>
      </c>
      <c r="K981" s="16">
        <v>40983</v>
      </c>
      <c r="L981" s="5" t="s">
        <v>1416</v>
      </c>
      <c r="M981" s="5" t="s">
        <v>108</v>
      </c>
      <c r="N981" s="33">
        <f t="shared" si="30"/>
        <v>1.7666666666666666</v>
      </c>
      <c r="O981" s="18" t="s">
        <v>27</v>
      </c>
      <c r="Q981" s="4">
        <f>movies[[#This Row],[PROFIT]]/movies[[#This Row],[Budget ($)]]</f>
        <v>1.1531590823529412</v>
      </c>
    </row>
    <row r="982" spans="1:17" x14ac:dyDescent="0.3">
      <c r="A982" s="17">
        <v>981</v>
      </c>
      <c r="B982" s="5" t="s">
        <v>1125</v>
      </c>
      <c r="C982" s="8">
        <v>1998</v>
      </c>
      <c r="D982" s="5" t="s">
        <v>190</v>
      </c>
      <c r="E982" s="6"/>
      <c r="F982" s="10">
        <v>17271450</v>
      </c>
      <c r="G982" s="13">
        <v>56968902</v>
      </c>
      <c r="H982" s="13">
        <v>126000000</v>
      </c>
      <c r="I982" s="13">
        <v>182968902</v>
      </c>
      <c r="J982" s="13"/>
      <c r="K982" s="16">
        <v>40983</v>
      </c>
      <c r="L982" s="5" t="s">
        <v>1416</v>
      </c>
      <c r="M982" s="5" t="s">
        <v>108</v>
      </c>
      <c r="N982" s="33">
        <f t="shared" si="30"/>
        <v>1.7666666666666666</v>
      </c>
      <c r="O982" s="18" t="s">
        <v>27</v>
      </c>
      <c r="Q982" s="4" t="e">
        <f>movies[[#This Row],[PROFIT]]/movies[[#This Row],[Budget ($)]]</f>
        <v>#DIV/0!</v>
      </c>
    </row>
    <row r="983" spans="1:17" x14ac:dyDescent="0.3">
      <c r="A983" s="17">
        <v>982</v>
      </c>
      <c r="B983" s="5" t="s">
        <v>1126</v>
      </c>
      <c r="C983" s="8">
        <v>1991</v>
      </c>
      <c r="D983" s="5" t="s">
        <v>23</v>
      </c>
      <c r="E983" s="6"/>
      <c r="F983" s="10">
        <v>10261025</v>
      </c>
      <c r="G983" s="13">
        <v>79091969</v>
      </c>
      <c r="H983" s="13">
        <v>103200000</v>
      </c>
      <c r="I983" s="13">
        <v>182291969</v>
      </c>
      <c r="J983" s="13"/>
      <c r="K983" s="16">
        <v>40983</v>
      </c>
      <c r="L983" s="5" t="s">
        <v>1416</v>
      </c>
      <c r="M983" s="5" t="s">
        <v>108</v>
      </c>
      <c r="N983" s="33">
        <f t="shared" si="30"/>
        <v>1.7666666666666666</v>
      </c>
      <c r="O983" s="18" t="s">
        <v>27</v>
      </c>
      <c r="Q983" s="4" t="e">
        <f>movies[[#This Row],[PROFIT]]/movies[[#This Row],[Budget ($)]]</f>
        <v>#DIV/0!</v>
      </c>
    </row>
    <row r="984" spans="1:17" x14ac:dyDescent="0.3">
      <c r="A984" s="17">
        <v>983</v>
      </c>
      <c r="B984" s="5" t="s">
        <v>1127</v>
      </c>
      <c r="C984" s="8">
        <v>2003</v>
      </c>
      <c r="D984" s="5" t="s">
        <v>10</v>
      </c>
      <c r="E984" s="6">
        <v>90000000</v>
      </c>
      <c r="F984" s="10">
        <v>24278410</v>
      </c>
      <c r="G984" s="13">
        <v>75847266</v>
      </c>
      <c r="H984" s="13">
        <v>106443000</v>
      </c>
      <c r="I984" s="13">
        <v>182290266</v>
      </c>
      <c r="J984" s="13">
        <f t="shared" si="31"/>
        <v>92290266</v>
      </c>
      <c r="K984" s="16">
        <v>37951</v>
      </c>
      <c r="L984" s="5" t="s">
        <v>1443</v>
      </c>
      <c r="M984" s="5" t="s">
        <v>620</v>
      </c>
      <c r="N984" s="33">
        <f t="shared" si="30"/>
        <v>1.65</v>
      </c>
      <c r="O984" s="18" t="s">
        <v>27</v>
      </c>
      <c r="Q984" s="4">
        <f>movies[[#This Row],[PROFIT]]/movies[[#This Row],[Budget ($)]]</f>
        <v>1.0254474</v>
      </c>
    </row>
    <row r="985" spans="1:17" x14ac:dyDescent="0.3">
      <c r="A985" s="17">
        <v>984</v>
      </c>
      <c r="B985" s="5" t="s">
        <v>1128</v>
      </c>
      <c r="C985" s="8">
        <v>2014</v>
      </c>
      <c r="D985" s="5" t="s">
        <v>333</v>
      </c>
      <c r="E985" s="6">
        <v>90000000</v>
      </c>
      <c r="F985" s="10"/>
      <c r="G985" s="13">
        <v>182206924</v>
      </c>
      <c r="H985" s="13">
        <v>182206924</v>
      </c>
      <c r="I985" s="13">
        <v>182290266</v>
      </c>
      <c r="J985" s="13">
        <f t="shared" si="31"/>
        <v>92290266</v>
      </c>
      <c r="K985" s="16">
        <v>37951</v>
      </c>
      <c r="L985" s="5" t="s">
        <v>1443</v>
      </c>
      <c r="M985" s="5" t="s">
        <v>620</v>
      </c>
      <c r="N985" s="33">
        <f t="shared" si="30"/>
        <v>1.65</v>
      </c>
      <c r="O985" s="18" t="s">
        <v>27</v>
      </c>
      <c r="Q985" s="4">
        <f>movies[[#This Row],[PROFIT]]/movies[[#This Row],[Budget ($)]]</f>
        <v>1.0254474</v>
      </c>
    </row>
    <row r="986" spans="1:17" x14ac:dyDescent="0.3">
      <c r="A986" s="17">
        <v>985</v>
      </c>
      <c r="B986" s="5" t="s">
        <v>1129</v>
      </c>
      <c r="C986" s="8">
        <v>1995</v>
      </c>
      <c r="D986" s="5" t="s">
        <v>10</v>
      </c>
      <c r="E986" s="6">
        <v>17000000</v>
      </c>
      <c r="F986" s="10">
        <v>9288915</v>
      </c>
      <c r="G986" s="13">
        <v>81057016</v>
      </c>
      <c r="H986" s="13">
        <v>101000000</v>
      </c>
      <c r="I986" s="13">
        <v>182057016</v>
      </c>
      <c r="J986" s="13">
        <f t="shared" si="31"/>
        <v>165057016</v>
      </c>
      <c r="K986" s="16">
        <v>34810</v>
      </c>
      <c r="L986" s="5" t="s">
        <v>1285</v>
      </c>
      <c r="M986" s="5" t="s">
        <v>34</v>
      </c>
      <c r="N986" s="33">
        <f t="shared" si="30"/>
        <v>1.7166666666666668</v>
      </c>
      <c r="O986" s="18" t="s">
        <v>27</v>
      </c>
      <c r="Q986" s="4">
        <f>movies[[#This Row],[PROFIT]]/movies[[#This Row],[Budget ($)]]</f>
        <v>9.7092362352941173</v>
      </c>
    </row>
    <row r="987" spans="1:17" x14ac:dyDescent="0.3">
      <c r="A987" s="17">
        <v>986</v>
      </c>
      <c r="B987" s="5" t="s">
        <v>1130</v>
      </c>
      <c r="C987" s="8">
        <v>1995</v>
      </c>
      <c r="D987" s="5" t="s">
        <v>36</v>
      </c>
      <c r="E987" s="6">
        <v>24000000</v>
      </c>
      <c r="F987" s="10">
        <v>10519257</v>
      </c>
      <c r="G987" s="13">
        <v>71516617</v>
      </c>
      <c r="H987" s="13">
        <v>110500000</v>
      </c>
      <c r="I987" s="13">
        <v>182016617</v>
      </c>
      <c r="J987" s="13">
        <f t="shared" si="31"/>
        <v>158016617</v>
      </c>
      <c r="K987" s="16">
        <v>34852</v>
      </c>
      <c r="L987" s="5" t="s">
        <v>1171</v>
      </c>
      <c r="M987" s="5" t="s">
        <v>225</v>
      </c>
      <c r="N987" s="33">
        <f t="shared" si="30"/>
        <v>2.25</v>
      </c>
      <c r="O987" s="18" t="s">
        <v>8</v>
      </c>
      <c r="Q987" s="4">
        <f>movies[[#This Row],[PROFIT]]/movies[[#This Row],[Budget ($)]]</f>
        <v>6.5840257083333329</v>
      </c>
    </row>
    <row r="988" spans="1:17" x14ac:dyDescent="0.3">
      <c r="A988" s="17">
        <v>987</v>
      </c>
      <c r="B988" s="5" t="s">
        <v>1131</v>
      </c>
      <c r="C988" s="8">
        <v>2016</v>
      </c>
      <c r="D988" s="5" t="s">
        <v>333</v>
      </c>
      <c r="E988" s="6">
        <v>24000000</v>
      </c>
      <c r="F988" s="10"/>
      <c r="G988" s="13">
        <v>181732879</v>
      </c>
      <c r="H988" s="13">
        <v>181732879</v>
      </c>
      <c r="I988" s="13">
        <v>182016617</v>
      </c>
      <c r="J988" s="13">
        <f t="shared" si="31"/>
        <v>158016617</v>
      </c>
      <c r="K988" s="16">
        <v>34852</v>
      </c>
      <c r="L988" s="5" t="s">
        <v>1171</v>
      </c>
      <c r="M988" s="5" t="s">
        <v>225</v>
      </c>
      <c r="N988" s="33">
        <f t="shared" si="30"/>
        <v>2.25</v>
      </c>
      <c r="O988" s="18" t="s">
        <v>8</v>
      </c>
      <c r="Q988" s="4">
        <f>movies[[#This Row],[PROFIT]]/movies[[#This Row],[Budget ($)]]</f>
        <v>6.5840257083333329</v>
      </c>
    </row>
    <row r="989" spans="1:17" x14ac:dyDescent="0.3">
      <c r="A989" s="17">
        <v>988</v>
      </c>
      <c r="B989" s="5" t="s">
        <v>1132</v>
      </c>
      <c r="C989" s="8">
        <v>2006</v>
      </c>
      <c r="D989" s="5" t="s">
        <v>36</v>
      </c>
      <c r="E989" s="6">
        <v>160000000</v>
      </c>
      <c r="F989" s="10">
        <v>22155410</v>
      </c>
      <c r="G989" s="13">
        <v>60674817</v>
      </c>
      <c r="H989" s="13">
        <v>121000000</v>
      </c>
      <c r="I989" s="13">
        <v>181674817</v>
      </c>
      <c r="J989" s="13">
        <f t="shared" si="31"/>
        <v>21674817</v>
      </c>
      <c r="K989" s="16">
        <v>38847</v>
      </c>
      <c r="L989" s="5" t="s">
        <v>1181</v>
      </c>
      <c r="M989" s="5" t="s">
        <v>105</v>
      </c>
      <c r="N989" s="33">
        <f t="shared" si="30"/>
        <v>1.6333333333333333</v>
      </c>
      <c r="O989" s="18" t="s">
        <v>8</v>
      </c>
      <c r="Q989" s="4">
        <f>movies[[#This Row],[PROFIT]]/movies[[#This Row],[Budget ($)]]</f>
        <v>0.13546760625000001</v>
      </c>
    </row>
    <row r="990" spans="1:17" x14ac:dyDescent="0.3">
      <c r="A990" s="17">
        <v>989</v>
      </c>
      <c r="B990" s="5" t="s">
        <v>1133</v>
      </c>
      <c r="C990" s="8">
        <v>1996</v>
      </c>
      <c r="D990" s="5" t="s">
        <v>15</v>
      </c>
      <c r="E990" s="6"/>
      <c r="F990" s="10">
        <v>18913411</v>
      </c>
      <c r="G990" s="13">
        <v>105489203</v>
      </c>
      <c r="H990" s="13">
        <v>76000000</v>
      </c>
      <c r="I990" s="13">
        <v>181489203</v>
      </c>
      <c r="J990" s="13"/>
      <c r="K990" s="16">
        <v>38847</v>
      </c>
      <c r="L990" s="5" t="s">
        <v>1181</v>
      </c>
      <c r="M990" s="5" t="s">
        <v>105</v>
      </c>
      <c r="N990" s="33">
        <f t="shared" si="30"/>
        <v>1.6333333333333333</v>
      </c>
      <c r="O990" s="18" t="s">
        <v>8</v>
      </c>
      <c r="Q990" s="4" t="e">
        <f>movies[[#This Row],[PROFIT]]/movies[[#This Row],[Budget ($)]]</f>
        <v>#DIV/0!</v>
      </c>
    </row>
    <row r="991" spans="1:17" x14ac:dyDescent="0.3">
      <c r="A991" s="17">
        <v>990</v>
      </c>
      <c r="B991" s="5" t="s">
        <v>1134</v>
      </c>
      <c r="C991" s="8">
        <v>2021</v>
      </c>
      <c r="D991" s="5" t="s">
        <v>130</v>
      </c>
      <c r="E991" s="6"/>
      <c r="F991" s="10">
        <v>53142</v>
      </c>
      <c r="G991" s="13">
        <v>152972</v>
      </c>
      <c r="H991" s="13">
        <v>181172593</v>
      </c>
      <c r="I991" s="13">
        <v>181325565</v>
      </c>
      <c r="J991" s="13"/>
      <c r="K991" s="16">
        <v>38847</v>
      </c>
      <c r="L991" s="5" t="s">
        <v>1181</v>
      </c>
      <c r="M991" s="5" t="s">
        <v>105</v>
      </c>
      <c r="N991" s="33">
        <f t="shared" si="30"/>
        <v>1.6333333333333333</v>
      </c>
      <c r="O991" s="18" t="s">
        <v>8</v>
      </c>
      <c r="Q991" s="4" t="e">
        <f>movies[[#This Row],[PROFIT]]/movies[[#This Row],[Budget ($)]]</f>
        <v>#DIV/0!</v>
      </c>
    </row>
    <row r="992" spans="1:17" x14ac:dyDescent="0.3">
      <c r="A992" s="17">
        <v>991</v>
      </c>
      <c r="B992" s="5" t="s">
        <v>1135</v>
      </c>
      <c r="C992" s="8">
        <v>2004</v>
      </c>
      <c r="D992" s="5" t="s">
        <v>36</v>
      </c>
      <c r="E992" s="6"/>
      <c r="F992" s="10">
        <v>29438331</v>
      </c>
      <c r="G992" s="13">
        <v>84239132</v>
      </c>
      <c r="H992" s="13">
        <v>97000000</v>
      </c>
      <c r="I992" s="13">
        <v>181239132</v>
      </c>
      <c r="J992" s="13"/>
      <c r="K992" s="16">
        <v>38847</v>
      </c>
      <c r="L992" s="5" t="s">
        <v>1181</v>
      </c>
      <c r="M992" s="5" t="s">
        <v>105</v>
      </c>
      <c r="N992" s="33">
        <f t="shared" si="30"/>
        <v>1.6333333333333333</v>
      </c>
      <c r="O992" s="18" t="s">
        <v>8</v>
      </c>
      <c r="Q992" s="4" t="e">
        <f>movies[[#This Row],[PROFIT]]/movies[[#This Row],[Budget ($)]]</f>
        <v>#DIV/0!</v>
      </c>
    </row>
    <row r="993" spans="1:17" x14ac:dyDescent="0.3">
      <c r="A993" s="17">
        <v>992</v>
      </c>
      <c r="B993" s="5" t="s">
        <v>1136</v>
      </c>
      <c r="C993" s="8">
        <v>1991</v>
      </c>
      <c r="D993" s="5" t="s">
        <v>6</v>
      </c>
      <c r="E993" s="6">
        <v>26000000</v>
      </c>
      <c r="F993" s="10">
        <v>10848182</v>
      </c>
      <c r="G993" s="13">
        <v>69467617</v>
      </c>
      <c r="H993" s="13">
        <v>111628547</v>
      </c>
      <c r="I993" s="13">
        <v>181096164</v>
      </c>
      <c r="J993" s="13">
        <f t="shared" si="31"/>
        <v>155096164</v>
      </c>
      <c r="K993" s="16">
        <v>33450</v>
      </c>
      <c r="L993" s="5" t="s">
        <v>1207</v>
      </c>
      <c r="M993" s="5" t="s">
        <v>427</v>
      </c>
      <c r="N993" s="33">
        <f t="shared" si="30"/>
        <v>1.4</v>
      </c>
      <c r="O993" s="18" t="s">
        <v>333</v>
      </c>
      <c r="Q993" s="4">
        <f>movies[[#This Row],[PROFIT]]/movies[[#This Row],[Budget ($)]]</f>
        <v>5.9652370769230769</v>
      </c>
    </row>
    <row r="994" spans="1:17" x14ac:dyDescent="0.3">
      <c r="A994" s="17">
        <v>993</v>
      </c>
      <c r="B994" s="5" t="s">
        <v>1137</v>
      </c>
      <c r="C994" s="8">
        <v>2002</v>
      </c>
      <c r="D994" s="5" t="s">
        <v>122</v>
      </c>
      <c r="E994" s="6">
        <v>80000000</v>
      </c>
      <c r="F994" s="10">
        <v>22079481</v>
      </c>
      <c r="G994" s="13">
        <v>104454762</v>
      </c>
      <c r="H994" s="13">
        <v>76546716</v>
      </c>
      <c r="I994" s="13">
        <v>181001478</v>
      </c>
      <c r="J994" s="13">
        <f t="shared" si="31"/>
        <v>101001478</v>
      </c>
      <c r="K994" s="16">
        <v>37449</v>
      </c>
      <c r="L994" s="5" t="s">
        <v>1185</v>
      </c>
      <c r="M994" s="5" t="s">
        <v>216</v>
      </c>
      <c r="N994" s="33">
        <f t="shared" si="30"/>
        <v>1.95</v>
      </c>
      <c r="O994" s="18" t="s">
        <v>79</v>
      </c>
      <c r="Q994" s="4">
        <f>movies[[#This Row],[PROFIT]]/movies[[#This Row],[Budget ($)]]</f>
        <v>1.262518475</v>
      </c>
    </row>
    <row r="995" spans="1:17" x14ac:dyDescent="0.3">
      <c r="A995" s="17">
        <v>994</v>
      </c>
      <c r="B995" s="5" t="s">
        <v>1138</v>
      </c>
      <c r="C995" s="8">
        <v>2003</v>
      </c>
      <c r="D995" s="5" t="s">
        <v>587</v>
      </c>
      <c r="E995" s="6">
        <v>30000000</v>
      </c>
      <c r="F995" s="10">
        <v>22200000</v>
      </c>
      <c r="G995" s="13">
        <v>70099045</v>
      </c>
      <c r="H995" s="13">
        <v>110807031</v>
      </c>
      <c r="I995" s="13">
        <v>180906076</v>
      </c>
      <c r="J995" s="13">
        <f t="shared" si="31"/>
        <v>150906076</v>
      </c>
      <c r="K995" s="16">
        <v>37903</v>
      </c>
      <c r="L995" s="5" t="s">
        <v>1175</v>
      </c>
      <c r="M995" s="5" t="s">
        <v>263</v>
      </c>
      <c r="N995" s="33">
        <f t="shared" si="30"/>
        <v>1.85</v>
      </c>
      <c r="O995" s="18" t="s">
        <v>79</v>
      </c>
      <c r="Q995" s="4">
        <f>movies[[#This Row],[PROFIT]]/movies[[#This Row],[Budget ($)]]</f>
        <v>5.0302025333333331</v>
      </c>
    </row>
    <row r="996" spans="1:17" x14ac:dyDescent="0.3">
      <c r="A996" s="17">
        <v>995</v>
      </c>
      <c r="B996" s="5" t="s">
        <v>1139</v>
      </c>
      <c r="C996" s="8">
        <v>2002</v>
      </c>
      <c r="D996" s="5" t="s">
        <v>23</v>
      </c>
      <c r="E996" s="6">
        <v>60000000</v>
      </c>
      <c r="F996" s="10">
        <v>36075875</v>
      </c>
      <c r="G996" s="13">
        <v>91047077</v>
      </c>
      <c r="H996" s="13">
        <v>89583830</v>
      </c>
      <c r="I996" s="13">
        <v>180630907</v>
      </c>
      <c r="J996" s="13">
        <f t="shared" si="31"/>
        <v>120630907</v>
      </c>
      <c r="K996" s="16">
        <v>37364</v>
      </c>
      <c r="L996" s="5" t="s">
        <v>1187</v>
      </c>
      <c r="M996" s="5" t="s">
        <v>255</v>
      </c>
      <c r="N996" s="33">
        <f t="shared" si="30"/>
        <v>1.5333333333333332</v>
      </c>
      <c r="O996" s="18" t="s">
        <v>8</v>
      </c>
      <c r="Q996" s="4">
        <f>movies[[#This Row],[PROFIT]]/movies[[#This Row],[Budget ($)]]</f>
        <v>2.0105151166666668</v>
      </c>
    </row>
    <row r="997" spans="1:17" x14ac:dyDescent="0.3">
      <c r="A997" s="17">
        <v>996</v>
      </c>
      <c r="B997" s="5" t="s">
        <v>1140</v>
      </c>
      <c r="C997" s="8">
        <v>2002</v>
      </c>
      <c r="D997" s="5" t="s">
        <v>10</v>
      </c>
      <c r="E997" s="6">
        <v>30000000</v>
      </c>
      <c r="F997" s="10">
        <v>35648740</v>
      </c>
      <c r="G997" s="13">
        <v>127223418</v>
      </c>
      <c r="H997" s="13">
        <v>53399006</v>
      </c>
      <c r="I997" s="13">
        <v>180622424</v>
      </c>
      <c r="J997" s="13">
        <f t="shared" si="31"/>
        <v>150622424</v>
      </c>
      <c r="K997" s="16">
        <v>37526</v>
      </c>
      <c r="L997" s="5" t="s">
        <v>1248</v>
      </c>
      <c r="M997" s="5" t="s">
        <v>96</v>
      </c>
      <c r="N997" s="33">
        <f t="shared" si="30"/>
        <v>1.8</v>
      </c>
      <c r="O997" s="18" t="s">
        <v>8</v>
      </c>
      <c r="Q997" s="4">
        <f>movies[[#This Row],[PROFIT]]/movies[[#This Row],[Budget ($)]]</f>
        <v>5.0207474666666663</v>
      </c>
    </row>
    <row r="998" spans="1:17" x14ac:dyDescent="0.3">
      <c r="A998" s="17">
        <v>997</v>
      </c>
      <c r="B998" s="5" t="s">
        <v>1141</v>
      </c>
      <c r="C998" s="8">
        <v>2017</v>
      </c>
      <c r="D998" s="5" t="s">
        <v>15</v>
      </c>
      <c r="E998" s="6">
        <v>69000000</v>
      </c>
      <c r="F998" s="10">
        <v>29651193</v>
      </c>
      <c r="G998" s="13">
        <v>104029443</v>
      </c>
      <c r="H998" s="13">
        <v>76584381</v>
      </c>
      <c r="I998" s="13">
        <v>180613824</v>
      </c>
      <c r="J998" s="13">
        <f t="shared" si="31"/>
        <v>111613824</v>
      </c>
      <c r="K998" s="16">
        <v>43048</v>
      </c>
      <c r="L998" s="5" t="s">
        <v>1230</v>
      </c>
      <c r="M998" s="5" t="s">
        <v>81</v>
      </c>
      <c r="N998" s="33">
        <f t="shared" si="30"/>
        <v>1.6666666666666665</v>
      </c>
      <c r="O998" s="18" t="s">
        <v>8</v>
      </c>
      <c r="Q998" s="4">
        <f>movies[[#This Row],[PROFIT]]/movies[[#This Row],[Budget ($)]]</f>
        <v>1.6175916521739131</v>
      </c>
    </row>
    <row r="999" spans="1:17" x14ac:dyDescent="0.3">
      <c r="A999" s="17">
        <v>998</v>
      </c>
      <c r="B999" s="5" t="s">
        <v>1142</v>
      </c>
      <c r="C999" s="8">
        <v>2016</v>
      </c>
      <c r="D999" s="5" t="s">
        <v>151</v>
      </c>
      <c r="E999" s="6">
        <v>40000000</v>
      </c>
      <c r="F999" s="10">
        <v>15190758</v>
      </c>
      <c r="G999" s="13">
        <v>67209615</v>
      </c>
      <c r="H999" s="13">
        <v>113354021</v>
      </c>
      <c r="I999" s="13">
        <v>180563636</v>
      </c>
      <c r="J999" s="13">
        <f t="shared" si="31"/>
        <v>140563636</v>
      </c>
      <c r="K999" s="16">
        <v>42677</v>
      </c>
      <c r="L999" s="5" t="s">
        <v>1355</v>
      </c>
      <c r="M999" s="5" t="s">
        <v>136</v>
      </c>
      <c r="N999" s="33">
        <f t="shared" si="30"/>
        <v>2.3166666666666664</v>
      </c>
      <c r="O999" s="18" t="s">
        <v>79</v>
      </c>
      <c r="Q999" s="4">
        <f>movies[[#This Row],[PROFIT]]/movies[[#This Row],[Budget ($)]]</f>
        <v>3.5140908999999998</v>
      </c>
    </row>
    <row r="1000" spans="1:17" x14ac:dyDescent="0.3">
      <c r="A1000" s="17">
        <v>999</v>
      </c>
      <c r="B1000" s="5" t="s">
        <v>1143</v>
      </c>
      <c r="C1000" s="8">
        <v>2006</v>
      </c>
      <c r="D1000" s="5" t="s">
        <v>10</v>
      </c>
      <c r="E1000" s="6">
        <v>75000000</v>
      </c>
      <c r="F1000" s="10">
        <v>20574802</v>
      </c>
      <c r="G1000" s="13">
        <v>64038616</v>
      </c>
      <c r="H1000" s="13">
        <v>116518934</v>
      </c>
      <c r="I1000" s="13">
        <v>180557550</v>
      </c>
      <c r="J1000" s="13">
        <f t="shared" si="31"/>
        <v>105557550</v>
      </c>
      <c r="K1000" s="16">
        <v>39043</v>
      </c>
      <c r="L1000" s="5" t="s">
        <v>1375</v>
      </c>
      <c r="M1000" s="5" t="s">
        <v>283</v>
      </c>
      <c r="N1000" s="33">
        <f t="shared" si="30"/>
        <v>2.1</v>
      </c>
      <c r="O1000" s="18" t="s">
        <v>8</v>
      </c>
      <c r="Q1000" s="4">
        <f>movies[[#This Row],[PROFIT]]/movies[[#This Row],[Budget ($)]]</f>
        <v>1.4074340000000001</v>
      </c>
    </row>
    <row r="1001" spans="1:17" x14ac:dyDescent="0.3">
      <c r="A1001" s="19">
        <v>1000</v>
      </c>
      <c r="B1001" s="20" t="s">
        <v>1144</v>
      </c>
      <c r="C1001" s="21">
        <v>2022</v>
      </c>
      <c r="D1001" s="20" t="s">
        <v>23</v>
      </c>
      <c r="E1001" s="22"/>
      <c r="F1001" s="23">
        <v>30429860</v>
      </c>
      <c r="G1001" s="24">
        <v>95043350</v>
      </c>
      <c r="H1001" s="24">
        <v>84925523</v>
      </c>
      <c r="I1001" s="24">
        <v>179968873</v>
      </c>
      <c r="J1001" s="24"/>
      <c r="K1001" s="25">
        <v>39043</v>
      </c>
      <c r="L1001" s="20" t="s">
        <v>1375</v>
      </c>
      <c r="M1001" s="20" t="s">
        <v>283</v>
      </c>
      <c r="N1001" s="33">
        <f t="shared" si="30"/>
        <v>2.1</v>
      </c>
      <c r="O1001" s="26" t="s">
        <v>8</v>
      </c>
      <c r="Q1001" s="4" t="e">
        <f>movies[[#This Row],[PROFIT]]/movies[[#This Row],[Budget ($)]]</f>
        <v>#DIV/0!</v>
      </c>
    </row>
  </sheetData>
  <autoFilter ref="Q1:Q1001" xr:uid="{517BC541-0871-4711-9AEF-CD213B2B9F95}"/>
  <phoneticPr fontId="18" type="noConversion"/>
  <conditionalFormatting sqref="B2:B1001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7583-26F7-4A22-8DCE-982CF4C385B9}">
  <sheetPr>
    <tabColor theme="4" tint="-0.499984740745262"/>
  </sheetPr>
  <dimension ref="A1"/>
  <sheetViews>
    <sheetView tabSelected="1" zoomScale="86" zoomScaleNormal="86" workbookViewId="0"/>
  </sheetViews>
  <sheetFormatPr defaultRowHeight="14.4" x14ac:dyDescent="0.3"/>
  <cols>
    <col min="1" max="1" width="6" customWidth="1"/>
  </cols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50FB-5B52-4FDC-918E-40D58E550F46}">
  <sheetPr>
    <tabColor rgb="FF92D050"/>
  </sheetPr>
  <dimension ref="A1:B15"/>
  <sheetViews>
    <sheetView workbookViewId="0">
      <selection activeCell="B1" sqref="B1"/>
    </sheetView>
  </sheetViews>
  <sheetFormatPr defaultRowHeight="14.4" x14ac:dyDescent="0.3"/>
  <cols>
    <col min="2" max="2" width="119.5546875" customWidth="1"/>
  </cols>
  <sheetData>
    <row r="1" spans="1:2" ht="26.4" customHeight="1" x14ac:dyDescent="0.6">
      <c r="A1" s="45" t="s">
        <v>1145</v>
      </c>
      <c r="B1" s="44" t="s">
        <v>1497</v>
      </c>
    </row>
    <row r="2" spans="1:2" ht="16.350000000000001" customHeight="1" x14ac:dyDescent="0.3">
      <c r="A2" s="5">
        <v>1</v>
      </c>
      <c r="B2" s="5" t="s">
        <v>1498</v>
      </c>
    </row>
    <row r="3" spans="1:2" ht="16.350000000000001" customHeight="1" x14ac:dyDescent="0.3">
      <c r="A3" s="5">
        <v>2</v>
      </c>
      <c r="B3" s="5" t="s">
        <v>1499</v>
      </c>
    </row>
    <row r="4" spans="1:2" ht="16.350000000000001" customHeight="1" x14ac:dyDescent="0.3">
      <c r="A4" s="5">
        <v>3</v>
      </c>
      <c r="B4" s="5" t="s">
        <v>1500</v>
      </c>
    </row>
    <row r="5" spans="1:2" ht="16.350000000000001" customHeight="1" x14ac:dyDescent="0.3">
      <c r="A5" s="5">
        <v>4</v>
      </c>
      <c r="B5" s="5" t="s">
        <v>1488</v>
      </c>
    </row>
    <row r="6" spans="1:2" ht="16.350000000000001" customHeight="1" x14ac:dyDescent="0.3">
      <c r="A6" s="5">
        <v>5</v>
      </c>
      <c r="B6" s="5" t="s">
        <v>1489</v>
      </c>
    </row>
    <row r="7" spans="1:2" ht="16.350000000000001" customHeight="1" x14ac:dyDescent="0.3">
      <c r="A7" s="5">
        <v>6</v>
      </c>
      <c r="B7" s="5" t="s">
        <v>1490</v>
      </c>
    </row>
    <row r="8" spans="1:2" ht="16.350000000000001" customHeight="1" x14ac:dyDescent="0.3">
      <c r="A8" s="5">
        <v>7</v>
      </c>
      <c r="B8" s="5" t="s">
        <v>1491</v>
      </c>
    </row>
    <row r="9" spans="1:2" ht="16.350000000000001" customHeight="1" x14ac:dyDescent="0.3">
      <c r="A9" s="5">
        <v>8</v>
      </c>
      <c r="B9" s="5" t="s">
        <v>1492</v>
      </c>
    </row>
    <row r="10" spans="1:2" ht="16.350000000000001" customHeight="1" x14ac:dyDescent="0.3">
      <c r="A10" s="5">
        <v>9</v>
      </c>
      <c r="B10" s="5" t="s">
        <v>1493</v>
      </c>
    </row>
    <row r="11" spans="1:2" ht="16.350000000000001" customHeight="1" x14ac:dyDescent="0.3">
      <c r="A11" s="5">
        <v>10</v>
      </c>
      <c r="B11" s="5" t="s">
        <v>1494</v>
      </c>
    </row>
    <row r="12" spans="1:2" ht="16.350000000000001" customHeight="1" x14ac:dyDescent="0.3">
      <c r="A12" s="5">
        <v>11</v>
      </c>
      <c r="B12" s="5" t="s">
        <v>1495</v>
      </c>
    </row>
    <row r="13" spans="1:2" ht="16.350000000000001" customHeight="1" x14ac:dyDescent="0.3">
      <c r="A13" s="5">
        <v>12</v>
      </c>
      <c r="B13" s="5" t="s">
        <v>1496</v>
      </c>
    </row>
    <row r="14" spans="1:2" ht="16.350000000000001" customHeight="1" x14ac:dyDescent="0.3">
      <c r="A14" s="5">
        <v>13</v>
      </c>
      <c r="B14" s="5" t="s">
        <v>1502</v>
      </c>
    </row>
    <row r="15" spans="1:2" x14ac:dyDescent="0.3">
      <c r="A15" s="5">
        <v>14</v>
      </c>
      <c r="B15" s="5" t="s">
        <v>1501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2 T T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C d k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Z N N Y K I p H u A 4 A A A A R A A A A E w A c A E Z v c m 1 1 b G F z L 1 N l Y 3 R p b 2 4 x L m 0 g o h g A K K A U A A A A A A A A A A A A A A A A A A A A A A A A A A A A K 0 5 N L s n M z 1 M I h t C G 1 g B Q S w E C L Q A U A A I A C A A n Z N N Y D w n / H a U A A A D 2 A A A A E g A A A A A A A A A A A A A A A A A A A A A A Q 2 9 u Z m l n L 1 B h Y 2 t h Z 2 U u e G 1 s U E s B A i 0 A F A A C A A g A J 2 T T W A / K 6 a u k A A A A 6 Q A A A B M A A A A A A A A A A A A A A A A A 8 Q A A A F t D b 2 5 0 Z W 5 0 X 1 R 5 c G V z X S 5 4 b W x Q S w E C L Q A U A A I A C A A n Z N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k P u 1 G / Q v U a H q 2 G J P h K e 9 A A A A A A C A A A A A A A Q Z g A A A A E A A C A A A A D L F T a + i H x Q m 3 D U X T z d m z a r u Y U 8 s C 5 i 2 N O m i T B l 7 B Q H r g A A A A A O g A A A A A I A A C A A A A D U K I I u S F O Y A H q C r t 2 r w g + / N w b u n k A V l 4 1 Q h R X V v 3 y j K l A A A A B R v v T z b 2 I 1 d J J + b S g X W + 5 A 0 f J w W / W v f A R i h z g g U 1 G 3 N 9 p e o p k H Q T b N Y W I P p j l C b l h O Y E i / 3 T y W U G V E E P u g W G p p t V u P j C S k N g z X 5 P p G h 0 + q n 0 A A A A C Z R 2 6 X e z r 3 s t a 9 x d s W x d i M b S c G l 2 1 v Z M x K V c t Z x i E J j i 9 M o q 1 G A I q u F X 4 R Y g Y 1 J R x A l Z O P A 4 E 2 6 P b y V g U p W 9 U o < / D a t a M a s h u p > 
</file>

<file path=customXml/itemProps1.xml><?xml version="1.0" encoding="utf-8"?>
<ds:datastoreItem xmlns:ds="http://schemas.openxmlformats.org/officeDocument/2006/customXml" ds:itemID="{C8CCE296-65E9-4B85-A8FC-D694FE0E81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4</vt:lpstr>
      <vt:lpstr>pivot 3</vt:lpstr>
      <vt:lpstr>pivot 2</vt:lpstr>
      <vt:lpstr>pivot</vt:lpstr>
      <vt:lpstr>hollywood data</vt:lpstr>
      <vt:lpstr>Dashboard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vamsidhar</dc:creator>
  <cp:lastModifiedBy>sai vamsidhar itha</cp:lastModifiedBy>
  <dcterms:created xsi:type="dcterms:W3CDTF">2024-06-19T05:53:36Z</dcterms:created>
  <dcterms:modified xsi:type="dcterms:W3CDTF">2024-06-25T15:18:54Z</dcterms:modified>
</cp:coreProperties>
</file>